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ow to use" sheetId="1" state="visible" r:id="rId1"/>
    <sheet name="Purchase register" sheetId="2" state="visible" r:id="rId2"/>
    <sheet name="GSTR-2B" sheetId="3" state="visible" r:id="rId3"/>
    <sheet name="Reconciliation" sheetId="4" state="visible" r:id="rId4"/>
    <sheet name="2B check" sheetId="5" state="visible" r:id="rId5"/>
    <sheet name="Summary" sheetId="6" state="visible" r:id="rId6"/>
  </sheets>
  <definedNames>
    <definedName name="_xlnm._FilterDatabase" localSheetId="3" hidden="1">'Reconciliation'!$A$1:$J$501</definedName>
    <definedName name="_xlnm._FilterDatabase" localSheetId="4" hidden="1">'2B check'!$A$1:$I$501</definedName>
  </definedNames>
  <calcPr calcId="124519" fullCalcOnLoad="1"/>
</workbook>
</file>

<file path=xl/styles.xml><?xml version="1.0" encoding="utf-8"?>
<styleSheet xmlns="http://schemas.openxmlformats.org/spreadsheetml/2006/main">
  <numFmts count="2">
    <numFmt numFmtId="164" formatCode="dd-mmm-yyyy"/>
    <numFmt numFmtId="165" formatCode="0;-0;&quot;-&quot;"/>
  </numFmts>
  <fonts count="7">
    <font>
      <name val="Calibri"/>
      <family val="2"/>
      <color theme="1"/>
      <sz val="11"/>
      <scheme val="minor"/>
    </font>
    <font>
      <name val="Calibri"/>
      <b val="1"/>
      <color rgb="001F1B16"/>
      <sz val="11"/>
    </font>
    <font>
      <i val="1"/>
      <color rgb="005A5448"/>
    </font>
    <font>
      <name val="Calibri"/>
      <b val="1"/>
      <color rgb="00FFFFFF"/>
      <sz val="11"/>
    </font>
    <font>
      <b val="1"/>
      <color rgb="001F1B16"/>
      <sz val="16"/>
    </font>
    <font>
      <b val="1"/>
      <color rgb="001F1B16"/>
      <sz val="13"/>
    </font>
    <font>
      <b val="1"/>
      <color rgb="001F1B16"/>
      <sz val="12"/>
    </font>
  </fonts>
  <fills count="5">
    <fill>
      <patternFill/>
    </fill>
    <fill>
      <patternFill patternType="gray125"/>
    </fill>
    <fill>
      <patternFill patternType="solid">
        <fgColor rgb="00FFE45C"/>
      </patternFill>
    </fill>
    <fill>
      <patternFill patternType="solid">
        <fgColor rgb="001F1B16"/>
      </patternFill>
    </fill>
    <fill>
      <patternFill patternType="solid">
        <fgColor rgb="00EDEAE2"/>
      </patternFill>
    </fill>
  </fills>
  <borders count="2">
    <border>
      <left/>
      <right/>
      <top/>
      <bottom/>
      <diagonal/>
    </border>
    <border>
      <left style="thin">
        <color rgb="00BDB7A8"/>
      </left>
      <right style="thin">
        <color rgb="00BDB7A8"/>
      </right>
      <top style="thin">
        <color rgb="00BDB7A8"/>
      </top>
      <bottom style="thin">
        <color rgb="00BDB7A8"/>
      </bottom>
    </border>
  </borders>
  <cellStyleXfs count="1">
    <xf numFmtId="0" fontId="0" fillId="0" borderId="0"/>
  </cellStyleXfs>
  <cellXfs count="18">
    <xf numFmtId="0" fontId="0" fillId="0" borderId="0" pivotButton="0" quotePrefix="0" xfId="0"/>
    <xf numFmtId="0" fontId="4" fillId="0" borderId="0" applyAlignment="1" pivotButton="0" quotePrefix="0" xfId="0">
      <alignment vertical="top" wrapText="1"/>
    </xf>
    <xf numFmtId="0" fontId="2" fillId="0" borderId="0" applyAlignment="1" pivotButton="0" quotePrefix="0" xfId="0">
      <alignment vertical="top" wrapText="1"/>
    </xf>
    <xf numFmtId="0" fontId="0" fillId="0" borderId="0" applyAlignment="1" pivotButton="0" quotePrefix="0" xfId="0">
      <alignment vertical="top" wrapText="1"/>
    </xf>
    <xf numFmtId="0" fontId="6" fillId="2" borderId="0" applyAlignment="1" pivotButton="0" quotePrefix="0" xfId="0">
      <alignment vertical="top" wrapText="1"/>
    </xf>
    <xf numFmtId="0" fontId="1" fillId="2" borderId="1" applyAlignment="1" pivotButton="0" quotePrefix="0" xfId="0">
      <alignment vertical="center" wrapText="1"/>
    </xf>
    <xf numFmtId="49" fontId="0" fillId="0" borderId="1" pivotButton="0" quotePrefix="0" xfId="0"/>
    <xf numFmtId="164" fontId="0" fillId="0" borderId="1" pivotButton="0" quotePrefix="0" xfId="0"/>
    <xf numFmtId="4" fontId="0" fillId="0" borderId="1" pivotButton="0" quotePrefix="0" xfId="0"/>
    <xf numFmtId="0" fontId="3" fillId="3" borderId="1" applyAlignment="1" pivotButton="0" quotePrefix="0" xfId="0">
      <alignment vertical="center" wrapText="1"/>
    </xf>
    <xf numFmtId="0" fontId="0" fillId="4" borderId="1" pivotButton="0" quotePrefix="0" xfId="0"/>
    <xf numFmtId="4" fontId="0" fillId="4" borderId="1" pivotButton="0" quotePrefix="0" xfId="0"/>
    <xf numFmtId="165" fontId="0" fillId="4" borderId="1" pivotButton="0" quotePrefix="0" xfId="0"/>
    <xf numFmtId="0" fontId="4" fillId="0" borderId="0" pivotButton="0" quotePrefix="0" xfId="0"/>
    <xf numFmtId="0" fontId="2" fillId="0" borderId="0" pivotButton="0" quotePrefix="0" xfId="0"/>
    <xf numFmtId="0" fontId="0" fillId="0" borderId="1" applyAlignment="1" pivotButton="0" quotePrefix="0" xfId="0">
      <alignment vertical="top" wrapText="1"/>
    </xf>
    <xf numFmtId="4" fontId="0" fillId="0" borderId="1" applyAlignment="1" pivotButton="0" quotePrefix="0" xfId="0">
      <alignment horizontal="right" vertical="top"/>
    </xf>
    <xf numFmtId="0" fontId="5" fillId="0" borderId="0" pivotButton="0" quotePrefix="0" xfId="0"/>
  </cellXfs>
  <cellStyles count="1">
    <cellStyle name="Normal" xfId="0" builtinId="0" hidden="0"/>
  </cellStyles>
  <dxfs count="4">
    <dxf>
      <fill>
        <patternFill patternType="solid">
          <fgColor rgb="00CFE8D2"/>
          <bgColor rgb="00CFE8D2"/>
        </patternFill>
      </fill>
    </dxf>
    <dxf>
      <fill>
        <patternFill patternType="solid">
          <fgColor rgb="00F6E2B3"/>
          <bgColor rgb="00F6E2B3"/>
        </patternFill>
      </fill>
    </dxf>
    <dxf>
      <fill>
        <patternFill patternType="solid">
          <fgColor rgb="00F4C7C0"/>
          <bgColor rgb="00F4C7C0"/>
        </patternFill>
      </fill>
    </dxf>
    <dxf>
      <fill>
        <patternFill patternType="solid">
          <fgColor rgb="00DDD9CF"/>
          <bgColor rgb="00DDD9C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1F1B16"/>
    <outlinePr summaryBelow="1" summaryRight="1"/>
    <pageSetUpPr/>
  </sheetPr>
  <dimension ref="A1:A33"/>
  <sheetViews>
    <sheetView workbookViewId="0">
      <selection activeCell="A1" sqref="A1"/>
    </sheetView>
  </sheetViews>
  <sheetFormatPr baseColWidth="8" defaultRowHeight="15"/>
  <cols>
    <col width="130" customWidth="1" min="1" max="1"/>
  </cols>
  <sheetData>
    <row r="1">
      <c r="A1" s="1" t="inlineStr">
        <is>
          <t>GSTR-2B reconciliation template (Excel)</t>
        </is>
      </c>
    </row>
    <row r="2">
      <c r="A2" s="2" t="inlineStr">
        <is>
          <t>From gstr2bmatch.in. Free. No macros, no external links. Works in Excel 2016 or later and in Google Sheets.</t>
        </is>
      </c>
    </row>
    <row r="3">
      <c r="A3" s="3" t="inlineStr"/>
    </row>
    <row r="4">
      <c r="A4" s="4" t="inlineStr">
        <is>
          <t>Steps</t>
        </is>
      </c>
    </row>
    <row r="5">
      <c r="A5" s="3" t="inlineStr">
        <is>
          <t>1. Clear the sample rows. On the Purchase register sheet select A2:I9 and press Delete. On the GSTR-2B sheet select A2:I8 and press Delete. Delete the cell contents only. Do not delete rows, columns or sheets.</t>
        </is>
      </c>
    </row>
    <row r="6">
      <c r="A6" s="3" t="inlineStr">
        <is>
          <t>2. Paste your purchase register on the Purchase register sheet from row 2, as values (Paste Special &gt; Values). The nine columns are fixed: Supplier GSTIN, Supplier name, Invoice no., Invoice date, Taxable value, IGST, CGST, SGST, Cess. Re-arrange your export to this order first.</t>
        </is>
      </c>
    </row>
    <row r="7">
      <c r="A7" s="3" t="inlineStr">
        <is>
          <t>3. Paste the invoice rows of the GSTR-2B B2B sheet on the GSTR-2B sheet from row 2, also as values, in the same nine-column order. Put a zero in any tax column that is blank in your file, or leave it empty; both work.</t>
        </is>
      </c>
    </row>
    <row r="8">
      <c r="A8" s="3" t="inlineStr">
        <is>
          <t>4. If the same invoice sits on more than one row (for example one row per tax rate), add those rows into one row first. The template reads each GSTIN plus invoice number once and treats a second row as a duplicate.</t>
        </is>
      </c>
    </row>
    <row r="9">
      <c r="A9" s="3" t="inlineStr">
        <is>
          <t>5. Open the Reconciliation sheet. Every row is filled by formula. Filter the Status column to Only in books and Value mismatch first. Then open 2B check and filter Status to Only in 2B.</t>
        </is>
      </c>
    </row>
    <row r="10">
      <c r="A10" s="3" t="inlineStr">
        <is>
          <t>6. Read the Summary sheet. The Checks block at the bottom must say OK twice. If it says CHECK, a row has been lost or typed over.</t>
        </is>
      </c>
    </row>
    <row r="11">
      <c r="A11" s="3" t="inlineStr">
        <is>
          <t>7. If Excel opens it in Protected View, click Enable Editing so the formulas calculate.</t>
        </is>
      </c>
    </row>
    <row r="12">
      <c r="A12" s="3" t="inlineStr">
        <is>
          <t>8. Don't sort the Reconciliation sheet; sort your pasted data before pasting.</t>
        </is>
      </c>
    </row>
    <row r="13">
      <c r="A13" s="3" t="inlineStr"/>
    </row>
    <row r="14">
      <c r="A14" s="4" t="inlineStr">
        <is>
          <t>What the Reconciliation sheet does</t>
        </is>
      </c>
    </row>
    <row r="15">
      <c r="A15" s="3" t="inlineStr">
        <is>
          <t>Match key = supplier GSTIN, then a vertical bar, then the invoice number made capital, with spaces and the characters / - . , _ \ ( ) # * ? ~ removed and any leading zeros dropped. So INV/2026/101 and inv-2026-101 match, and 000542 and 542 match.</t>
        </is>
      </c>
    </row>
    <row r="16">
      <c r="A16" s="3" t="inlineStr">
        <is>
          <t>Tax = IGST + CGST + SGST + Cess of the row. Taxable value and invoice date are carried on the paste sheets for your reference. They are not used for matching.</t>
        </is>
      </c>
    </row>
    <row r="17">
      <c r="A17" s="3" t="inlineStr">
        <is>
          <t>The lookup is INDEX and MATCH (exact match), so it works in Excel 2016 and in Google Sheets. XLOOKUP is not used.</t>
        </is>
      </c>
    </row>
    <row r="18">
      <c r="A18" s="3" t="inlineStr"/>
    </row>
    <row r="19">
      <c r="A19" s="4" t="inlineStr">
        <is>
          <t>Statuses</t>
        </is>
      </c>
    </row>
    <row r="20">
      <c r="A20" s="3" t="inlineStr">
        <is>
          <t>Matched: key found in GSTR-2B and the tax difference is ₹1 or less.</t>
        </is>
      </c>
    </row>
    <row r="21">
      <c r="A21" s="3" t="inlineStr">
        <is>
          <t>Value mismatch: key found in GSTR-2B and the tax difference is more than ₹1.</t>
        </is>
      </c>
    </row>
    <row r="22">
      <c r="A22" s="3" t="inlineStr">
        <is>
          <t>Only in books: key not found in GSTR-2B. The Note column says whether that supplier has other invoices in this GSTR-2B or none at all.</t>
        </is>
      </c>
    </row>
    <row r="23">
      <c r="A23" s="3" t="inlineStr">
        <is>
          <t>Duplicate in books: the same key already appeared higher up in your register. Left out of the totals.</t>
        </is>
      </c>
    </row>
    <row r="24">
      <c r="A24" s="3" t="inlineStr">
        <is>
          <t>Only in 2B (on the 2B check sheet): the key is in GSTR-2B and not in your register.</t>
        </is>
      </c>
    </row>
    <row r="25">
      <c r="A25" s="3" t="inlineStr">
        <is>
          <t>Duplicate in 2B (on the 2B check sheet): the same key already appeared higher up in GSTR-2B. Left out of the totals.</t>
        </is>
      </c>
    </row>
    <row r="26">
      <c r="A26" s="3" t="inlineStr"/>
    </row>
    <row r="27">
      <c r="A27" s="4" t="inlineStr">
        <is>
          <t>Limits you should know</t>
        </is>
      </c>
    </row>
    <row r="28">
      <c r="A28" s="3" t="inlineStr">
        <is>
          <t>500 invoices on each side (rows 2 to 501). For more, copy the formulas down on the Reconciliation, 2B check and Summary sheets, which is a job for someone who knows Excel, or use the browser tool.</t>
        </is>
      </c>
    </row>
    <row r="29">
      <c r="A29" s="3" t="inlineStr">
        <is>
          <t>Only the B2B rows are compared. Credit notes (CDNR), amendments (B2BA, CDNRA) and import or other sections are not read. Net a credit note against its invoice in your own sheet if you need it.</t>
        </is>
      </c>
    </row>
    <row r="30">
      <c r="A30" s="3" t="inlineStr">
        <is>
          <t>The template does not read the ITC availability or reverse charge flags in the GSTR-2B file. A matched invoice can still be one where ITC is not available. Check those columns in the portal file.</t>
        </is>
      </c>
    </row>
    <row r="31">
      <c r="A31" s="3" t="inlineStr">
        <is>
          <t>Invoice numbers are matched exactly after the clean-up above. A different number (INV-101 against INV-0101A) is not matched by guesswork. It shows as Only in books and Only in 2B, and you pair them by eye.</t>
        </is>
      </c>
    </row>
    <row r="32">
      <c r="A32" s="3" t="inlineStr">
        <is>
          <t>The template cannot see your IMS dashboard. An invoice kept Pending in IMS is simply absent from GSTR-2B, so it shows as Only in books.</t>
        </is>
      </c>
    </row>
    <row r="33">
      <c r="A33" s="3" t="inlineStr">
        <is>
          <t>The two sample sets use made-up GSTINs and invoices. The expected results for them are on the blog page that goes with this template.</t>
        </is>
      </c>
    </row>
  </sheetData>
  <pageMargins left="0.75" right="0.75" top="1" bottom="1" header="0.5" footer="0.5"/>
</worksheet>
</file>

<file path=xl/worksheets/sheet2.xml><?xml version="1.0" encoding="utf-8"?>
<worksheet xmlns="http://schemas.openxmlformats.org/spreadsheetml/2006/main">
  <sheetPr>
    <tabColor rgb="00FFE45C"/>
    <outlinePr summaryBelow="1" summaryRight="1"/>
    <pageSetUpPr/>
  </sheetPr>
  <dimension ref="A1:K501"/>
  <sheetViews>
    <sheetView workbookViewId="0">
      <pane ySplit="1" topLeftCell="A2" activePane="bottomLeft" state="frozen"/>
      <selection pane="bottomLeft" activeCell="A1" sqref="A1"/>
    </sheetView>
  </sheetViews>
  <sheetFormatPr baseColWidth="8" defaultRowHeight="15"/>
  <cols>
    <col width="20" customWidth="1" min="1" max="1"/>
    <col width="28" customWidth="1" min="2" max="2"/>
    <col width="18" customWidth="1" min="3" max="3"/>
    <col width="14" customWidth="1" min="4" max="4"/>
    <col width="16" customWidth="1" min="5" max="5"/>
    <col width="13" customWidth="1" min="6" max="6"/>
    <col width="13" customWidth="1" min="7" max="7"/>
    <col width="13" customWidth="1" min="8" max="8"/>
    <col width="11" customWidth="1" min="9" max="9"/>
    <col width="60" customWidth="1" min="11" max="11"/>
  </cols>
  <sheetData>
    <row r="1" ht="22" customHeight="1">
      <c r="A1" s="5" t="inlineStr">
        <is>
          <t>Supplier GSTIN</t>
        </is>
      </c>
      <c r="B1" s="5" t="inlineStr">
        <is>
          <t>Supplier name</t>
        </is>
      </c>
      <c r="C1" s="5" t="inlineStr">
        <is>
          <t>Invoice no.</t>
        </is>
      </c>
      <c r="D1" s="5" t="inlineStr">
        <is>
          <t>Invoice date</t>
        </is>
      </c>
      <c r="E1" s="5" t="inlineStr">
        <is>
          <t>Taxable value</t>
        </is>
      </c>
      <c r="F1" s="5" t="inlineStr">
        <is>
          <t>IGST</t>
        </is>
      </c>
      <c r="G1" s="5" t="inlineStr">
        <is>
          <t>CGST</t>
        </is>
      </c>
      <c r="H1" s="5" t="inlineStr">
        <is>
          <t>SGST</t>
        </is>
      </c>
      <c r="I1" s="5" t="inlineStr">
        <is>
          <t>Cess</t>
        </is>
      </c>
      <c r="K1" s="2" t="inlineStr">
        <is>
          <t>Paste your purchase register here as values (Paste Special &gt; Values), from row 2, in these nine columns. Rows 2 to 9 hold sample data: delete the cell contents (not the rows) before you paste your own. Up to 500 invoices.</t>
        </is>
      </c>
    </row>
    <row r="2">
      <c r="A2" s="6" t="inlineStr">
        <is>
          <t>27AAAAA0000A1Z5</t>
        </is>
      </c>
      <c r="B2" s="6" t="inlineStr">
        <is>
          <t>Alpha Traders</t>
        </is>
      </c>
      <c r="C2" s="6" t="inlineStr">
        <is>
          <t>INV/2026/101</t>
        </is>
      </c>
      <c r="D2" s="7" t="n">
        <v>46268</v>
      </c>
      <c r="E2" s="8" t="n">
        <v>50000</v>
      </c>
      <c r="F2" s="8" t="n">
        <v>0</v>
      </c>
      <c r="G2" s="8" t="n">
        <v>4500</v>
      </c>
      <c r="H2" s="8" t="n">
        <v>4500</v>
      </c>
      <c r="I2" s="8" t="n">
        <v>0</v>
      </c>
    </row>
    <row r="3">
      <c r="A3" s="6" t="inlineStr">
        <is>
          <t>29BBBBB1111B1Z6</t>
        </is>
      </c>
      <c r="B3" s="6" t="inlineStr">
        <is>
          <t>Bharat Steels</t>
        </is>
      </c>
      <c r="C3" s="6" t="inlineStr">
        <is>
          <t>000542</t>
        </is>
      </c>
      <c r="D3" s="7" t="n">
        <v>46270</v>
      </c>
      <c r="E3" s="8" t="n">
        <v>100000</v>
      </c>
      <c r="F3" s="8" t="n">
        <v>18000</v>
      </c>
      <c r="G3" s="8" t="n">
        <v>0</v>
      </c>
      <c r="H3" s="8" t="n">
        <v>0</v>
      </c>
      <c r="I3" s="8" t="n">
        <v>0</v>
      </c>
    </row>
    <row r="4">
      <c r="A4" s="6" t="inlineStr">
        <is>
          <t>07CCCCC2222C1Z7</t>
        </is>
      </c>
      <c r="B4" s="6" t="inlineStr">
        <is>
          <t>Capital Packaging</t>
        </is>
      </c>
      <c r="C4" s="6" t="inlineStr">
        <is>
          <t>CP 778</t>
        </is>
      </c>
      <c r="D4" s="7" t="n">
        <v>46273</v>
      </c>
      <c r="E4" s="8" t="n">
        <v>25000</v>
      </c>
      <c r="F4" s="8" t="n">
        <v>4500</v>
      </c>
      <c r="G4" s="8" t="n">
        <v>0</v>
      </c>
      <c r="H4" s="8" t="n">
        <v>0</v>
      </c>
      <c r="I4" s="8" t="n">
        <v>0</v>
      </c>
    </row>
    <row r="5">
      <c r="A5" s="6" t="inlineStr">
        <is>
          <t>24DDDDD3333D1Z8</t>
        </is>
      </c>
      <c r="B5" s="6" t="inlineStr">
        <is>
          <t>Deccan Chemicals</t>
        </is>
      </c>
      <c r="C5" s="6" t="inlineStr">
        <is>
          <t>DC-3301</t>
        </is>
      </c>
      <c r="D5" s="7" t="n">
        <v>46275</v>
      </c>
      <c r="E5" s="8" t="n">
        <v>40000</v>
      </c>
      <c r="F5" s="8" t="n">
        <v>7200</v>
      </c>
      <c r="G5" s="8" t="n">
        <v>0</v>
      </c>
      <c r="H5" s="8" t="n">
        <v>0</v>
      </c>
      <c r="I5" s="8" t="n">
        <v>0</v>
      </c>
    </row>
    <row r="6">
      <c r="A6" s="6" t="inlineStr">
        <is>
          <t>33EEEEE4444E1Z9</t>
        </is>
      </c>
      <c r="B6" s="6" t="inlineStr">
        <is>
          <t>Eastern Logistics</t>
        </is>
      </c>
      <c r="C6" s="6" t="inlineStr">
        <is>
          <t>EL/88</t>
        </is>
      </c>
      <c r="D6" s="7" t="n">
        <v>46277</v>
      </c>
      <c r="E6" s="8" t="n">
        <v>10000</v>
      </c>
      <c r="F6" s="8" t="n">
        <v>1800</v>
      </c>
      <c r="G6" s="8" t="n">
        <v>0</v>
      </c>
      <c r="H6" s="8" t="n">
        <v>0</v>
      </c>
      <c r="I6" s="8" t="n">
        <v>0</v>
      </c>
    </row>
    <row r="7">
      <c r="A7" s="6" t="inlineStr">
        <is>
          <t>27AAAAA0000A1Z5</t>
        </is>
      </c>
      <c r="B7" s="6" t="inlineStr">
        <is>
          <t>Alpha Traders</t>
        </is>
      </c>
      <c r="C7" s="6" t="inlineStr">
        <is>
          <t>INV/2026/101</t>
        </is>
      </c>
      <c r="D7" s="7" t="n">
        <v>46268</v>
      </c>
      <c r="E7" s="8" t="n">
        <v>50000</v>
      </c>
      <c r="F7" s="8" t="n">
        <v>0</v>
      </c>
      <c r="G7" s="8" t="n">
        <v>4500</v>
      </c>
      <c r="H7" s="8" t="n">
        <v>4500</v>
      </c>
      <c r="I7" s="8" t="n">
        <v>0</v>
      </c>
    </row>
    <row r="8">
      <c r="A8" s="6" t="inlineStr">
        <is>
          <t>29BBBBB1111B1Z6</t>
        </is>
      </c>
      <c r="B8" s="6" t="inlineStr">
        <is>
          <t>Bharat Steels</t>
        </is>
      </c>
      <c r="C8" s="6" t="inlineStr">
        <is>
          <t>BS-17</t>
        </is>
      </c>
      <c r="D8" s="7" t="n">
        <v>46280</v>
      </c>
      <c r="E8" s="8" t="n">
        <v>20000</v>
      </c>
      <c r="F8" s="8" t="n">
        <v>0</v>
      </c>
      <c r="G8" s="8" t="n">
        <v>1800</v>
      </c>
      <c r="H8" s="8" t="n">
        <v>1800</v>
      </c>
      <c r="I8" s="8" t="n">
        <v>0</v>
      </c>
    </row>
    <row r="9">
      <c r="A9" s="6" t="inlineStr">
        <is>
          <t>07CCCCC2222C1Z7</t>
        </is>
      </c>
      <c r="B9" s="6" t="inlineStr">
        <is>
          <t>Capital Packaging</t>
        </is>
      </c>
      <c r="C9" s="6" t="inlineStr">
        <is>
          <t>CP-779</t>
        </is>
      </c>
      <c r="D9" s="7" t="n">
        <v>46283</v>
      </c>
      <c r="E9" s="8" t="n">
        <v>10000</v>
      </c>
      <c r="F9" s="8" t="n">
        <v>1800</v>
      </c>
      <c r="G9" s="8" t="n">
        <v>0</v>
      </c>
      <c r="H9" s="8" t="n">
        <v>0</v>
      </c>
      <c r="I9" s="8" t="n">
        <v>0</v>
      </c>
    </row>
    <row r="10">
      <c r="A10" s="6" t="n"/>
      <c r="B10" s="6" t="n"/>
      <c r="C10" s="6" t="n"/>
      <c r="D10" s="7" t="n"/>
      <c r="E10" s="8" t="n"/>
      <c r="F10" s="8" t="n"/>
      <c r="G10" s="8" t="n"/>
      <c r="H10" s="8" t="n"/>
      <c r="I10" s="8" t="n"/>
    </row>
    <row r="11">
      <c r="A11" s="6" t="n"/>
      <c r="B11" s="6" t="n"/>
      <c r="C11" s="6" t="n"/>
      <c r="D11" s="7" t="n"/>
      <c r="E11" s="8" t="n"/>
      <c r="F11" s="8" t="n"/>
      <c r="G11" s="8" t="n"/>
      <c r="H11" s="8" t="n"/>
      <c r="I11" s="8" t="n"/>
    </row>
    <row r="12">
      <c r="A12" s="6" t="n"/>
      <c r="B12" s="6" t="n"/>
      <c r="C12" s="6" t="n"/>
      <c r="D12" s="7" t="n"/>
      <c r="E12" s="8" t="n"/>
      <c r="F12" s="8" t="n"/>
      <c r="G12" s="8" t="n"/>
      <c r="H12" s="8" t="n"/>
      <c r="I12" s="8" t="n"/>
    </row>
    <row r="13">
      <c r="A13" s="6" t="n"/>
      <c r="B13" s="6" t="n"/>
      <c r="C13" s="6" t="n"/>
      <c r="D13" s="7" t="n"/>
      <c r="E13" s="8" t="n"/>
      <c r="F13" s="8" t="n"/>
      <c r="G13" s="8" t="n"/>
      <c r="H13" s="8" t="n"/>
      <c r="I13" s="8" t="n"/>
    </row>
    <row r="14">
      <c r="A14" s="6" t="n"/>
      <c r="B14" s="6" t="n"/>
      <c r="C14" s="6" t="n"/>
      <c r="D14" s="7" t="n"/>
      <c r="E14" s="8" t="n"/>
      <c r="F14" s="8" t="n"/>
      <c r="G14" s="8" t="n"/>
      <c r="H14" s="8" t="n"/>
      <c r="I14" s="8" t="n"/>
    </row>
    <row r="15">
      <c r="A15" s="6" t="n"/>
      <c r="B15" s="6" t="n"/>
      <c r="C15" s="6" t="n"/>
      <c r="D15" s="7" t="n"/>
      <c r="E15" s="8" t="n"/>
      <c r="F15" s="8" t="n"/>
      <c r="G15" s="8" t="n"/>
      <c r="H15" s="8" t="n"/>
      <c r="I15" s="8" t="n"/>
    </row>
    <row r="16">
      <c r="A16" s="6" t="n"/>
      <c r="B16" s="6" t="n"/>
      <c r="C16" s="6" t="n"/>
      <c r="D16" s="7" t="n"/>
      <c r="E16" s="8" t="n"/>
      <c r="F16" s="8" t="n"/>
      <c r="G16" s="8" t="n"/>
      <c r="H16" s="8" t="n"/>
      <c r="I16" s="8" t="n"/>
    </row>
    <row r="17">
      <c r="A17" s="6" t="n"/>
      <c r="B17" s="6" t="n"/>
      <c r="C17" s="6" t="n"/>
      <c r="D17" s="7" t="n"/>
      <c r="E17" s="8" t="n"/>
      <c r="F17" s="8" t="n"/>
      <c r="G17" s="8" t="n"/>
      <c r="H17" s="8" t="n"/>
      <c r="I17" s="8" t="n"/>
    </row>
    <row r="18">
      <c r="A18" s="6" t="n"/>
      <c r="B18" s="6" t="n"/>
      <c r="C18" s="6" t="n"/>
      <c r="D18" s="7" t="n"/>
      <c r="E18" s="8" t="n"/>
      <c r="F18" s="8" t="n"/>
      <c r="G18" s="8" t="n"/>
      <c r="H18" s="8" t="n"/>
      <c r="I18" s="8" t="n"/>
    </row>
    <row r="19">
      <c r="A19" s="6" t="n"/>
      <c r="B19" s="6" t="n"/>
      <c r="C19" s="6" t="n"/>
      <c r="D19" s="7" t="n"/>
      <c r="E19" s="8" t="n"/>
      <c r="F19" s="8" t="n"/>
      <c r="G19" s="8" t="n"/>
      <c r="H19" s="8" t="n"/>
      <c r="I19" s="8" t="n"/>
    </row>
    <row r="20">
      <c r="A20" s="6" t="n"/>
      <c r="B20" s="6" t="n"/>
      <c r="C20" s="6" t="n"/>
      <c r="D20" s="7" t="n"/>
      <c r="E20" s="8" t="n"/>
      <c r="F20" s="8" t="n"/>
      <c r="G20" s="8" t="n"/>
      <c r="H20" s="8" t="n"/>
      <c r="I20" s="8" t="n"/>
    </row>
    <row r="21">
      <c r="A21" s="6" t="n"/>
      <c r="B21" s="6" t="n"/>
      <c r="C21" s="6" t="n"/>
      <c r="D21" s="7" t="n"/>
      <c r="E21" s="8" t="n"/>
      <c r="F21" s="8" t="n"/>
      <c r="G21" s="8" t="n"/>
      <c r="H21" s="8" t="n"/>
      <c r="I21" s="8" t="n"/>
    </row>
    <row r="22">
      <c r="A22" s="6" t="n"/>
      <c r="B22" s="6" t="n"/>
      <c r="C22" s="6" t="n"/>
      <c r="D22" s="7" t="n"/>
      <c r="E22" s="8" t="n"/>
      <c r="F22" s="8" t="n"/>
      <c r="G22" s="8" t="n"/>
      <c r="H22" s="8" t="n"/>
      <c r="I22" s="8" t="n"/>
    </row>
    <row r="23">
      <c r="A23" s="6" t="n"/>
      <c r="B23" s="6" t="n"/>
      <c r="C23" s="6" t="n"/>
      <c r="D23" s="7" t="n"/>
      <c r="E23" s="8" t="n"/>
      <c r="F23" s="8" t="n"/>
      <c r="G23" s="8" t="n"/>
      <c r="H23" s="8" t="n"/>
      <c r="I23" s="8" t="n"/>
    </row>
    <row r="24">
      <c r="A24" s="6" t="n"/>
      <c r="B24" s="6" t="n"/>
      <c r="C24" s="6" t="n"/>
      <c r="D24" s="7" t="n"/>
      <c r="E24" s="8" t="n"/>
      <c r="F24" s="8" t="n"/>
      <c r="G24" s="8" t="n"/>
      <c r="H24" s="8" t="n"/>
      <c r="I24" s="8" t="n"/>
    </row>
    <row r="25">
      <c r="A25" s="6" t="n"/>
      <c r="B25" s="6" t="n"/>
      <c r="C25" s="6" t="n"/>
      <c r="D25" s="7" t="n"/>
      <c r="E25" s="8" t="n"/>
      <c r="F25" s="8" t="n"/>
      <c r="G25" s="8" t="n"/>
      <c r="H25" s="8" t="n"/>
      <c r="I25" s="8" t="n"/>
    </row>
    <row r="26">
      <c r="A26" s="6" t="n"/>
      <c r="B26" s="6" t="n"/>
      <c r="C26" s="6" t="n"/>
      <c r="D26" s="7" t="n"/>
      <c r="E26" s="8" t="n"/>
      <c r="F26" s="8" t="n"/>
      <c r="G26" s="8" t="n"/>
      <c r="H26" s="8" t="n"/>
      <c r="I26" s="8" t="n"/>
    </row>
    <row r="27">
      <c r="A27" s="6" t="n"/>
      <c r="B27" s="6" t="n"/>
      <c r="C27" s="6" t="n"/>
      <c r="D27" s="7" t="n"/>
      <c r="E27" s="8" t="n"/>
      <c r="F27" s="8" t="n"/>
      <c r="G27" s="8" t="n"/>
      <c r="H27" s="8" t="n"/>
      <c r="I27" s="8" t="n"/>
    </row>
    <row r="28">
      <c r="A28" s="6" t="n"/>
      <c r="B28" s="6" t="n"/>
      <c r="C28" s="6" t="n"/>
      <c r="D28" s="7" t="n"/>
      <c r="E28" s="8" t="n"/>
      <c r="F28" s="8" t="n"/>
      <c r="G28" s="8" t="n"/>
      <c r="H28" s="8" t="n"/>
      <c r="I28" s="8" t="n"/>
    </row>
    <row r="29">
      <c r="A29" s="6" t="n"/>
      <c r="B29" s="6" t="n"/>
      <c r="C29" s="6" t="n"/>
      <c r="D29" s="7" t="n"/>
      <c r="E29" s="8" t="n"/>
      <c r="F29" s="8" t="n"/>
      <c r="G29" s="8" t="n"/>
      <c r="H29" s="8" t="n"/>
      <c r="I29" s="8" t="n"/>
    </row>
    <row r="30">
      <c r="A30" s="6" t="n"/>
      <c r="B30" s="6" t="n"/>
      <c r="C30" s="6" t="n"/>
      <c r="D30" s="7" t="n"/>
      <c r="E30" s="8" t="n"/>
      <c r="F30" s="8" t="n"/>
      <c r="G30" s="8" t="n"/>
      <c r="H30" s="8" t="n"/>
      <c r="I30" s="8" t="n"/>
    </row>
    <row r="31">
      <c r="A31" s="6" t="n"/>
      <c r="B31" s="6" t="n"/>
      <c r="C31" s="6" t="n"/>
      <c r="D31" s="7" t="n"/>
      <c r="E31" s="8" t="n"/>
      <c r="F31" s="8" t="n"/>
      <c r="G31" s="8" t="n"/>
      <c r="H31" s="8" t="n"/>
      <c r="I31" s="8" t="n"/>
    </row>
    <row r="32">
      <c r="A32" s="6" t="n"/>
      <c r="B32" s="6" t="n"/>
      <c r="C32" s="6" t="n"/>
      <c r="D32" s="7" t="n"/>
      <c r="E32" s="8" t="n"/>
      <c r="F32" s="8" t="n"/>
      <c r="G32" s="8" t="n"/>
      <c r="H32" s="8" t="n"/>
      <c r="I32" s="8" t="n"/>
    </row>
    <row r="33">
      <c r="A33" s="6" t="n"/>
      <c r="B33" s="6" t="n"/>
      <c r="C33" s="6" t="n"/>
      <c r="D33" s="7" t="n"/>
      <c r="E33" s="8" t="n"/>
      <c r="F33" s="8" t="n"/>
      <c r="G33" s="8" t="n"/>
      <c r="H33" s="8" t="n"/>
      <c r="I33" s="8" t="n"/>
    </row>
    <row r="34">
      <c r="A34" s="6" t="n"/>
      <c r="B34" s="6" t="n"/>
      <c r="C34" s="6" t="n"/>
      <c r="D34" s="7" t="n"/>
      <c r="E34" s="8" t="n"/>
      <c r="F34" s="8" t="n"/>
      <c r="G34" s="8" t="n"/>
      <c r="H34" s="8" t="n"/>
      <c r="I34" s="8" t="n"/>
    </row>
    <row r="35">
      <c r="A35" s="6" t="n"/>
      <c r="B35" s="6" t="n"/>
      <c r="C35" s="6" t="n"/>
      <c r="D35" s="7" t="n"/>
      <c r="E35" s="8" t="n"/>
      <c r="F35" s="8" t="n"/>
      <c r="G35" s="8" t="n"/>
      <c r="H35" s="8" t="n"/>
      <c r="I35" s="8" t="n"/>
    </row>
    <row r="36">
      <c r="A36" s="6" t="n"/>
      <c r="B36" s="6" t="n"/>
      <c r="C36" s="6" t="n"/>
      <c r="D36" s="7" t="n"/>
      <c r="E36" s="8" t="n"/>
      <c r="F36" s="8" t="n"/>
      <c r="G36" s="8" t="n"/>
      <c r="H36" s="8" t="n"/>
      <c r="I36" s="8" t="n"/>
    </row>
    <row r="37">
      <c r="A37" s="6" t="n"/>
      <c r="B37" s="6" t="n"/>
      <c r="C37" s="6" t="n"/>
      <c r="D37" s="7" t="n"/>
      <c r="E37" s="8" t="n"/>
      <c r="F37" s="8" t="n"/>
      <c r="G37" s="8" t="n"/>
      <c r="H37" s="8" t="n"/>
      <c r="I37" s="8" t="n"/>
    </row>
    <row r="38">
      <c r="A38" s="6" t="n"/>
      <c r="B38" s="6" t="n"/>
      <c r="C38" s="6" t="n"/>
      <c r="D38" s="7" t="n"/>
      <c r="E38" s="8" t="n"/>
      <c r="F38" s="8" t="n"/>
      <c r="G38" s="8" t="n"/>
      <c r="H38" s="8" t="n"/>
      <c r="I38" s="8" t="n"/>
    </row>
    <row r="39">
      <c r="A39" s="6" t="n"/>
      <c r="B39" s="6" t="n"/>
      <c r="C39" s="6" t="n"/>
      <c r="D39" s="7" t="n"/>
      <c r="E39" s="8" t="n"/>
      <c r="F39" s="8" t="n"/>
      <c r="G39" s="8" t="n"/>
      <c r="H39" s="8" t="n"/>
      <c r="I39" s="8" t="n"/>
    </row>
    <row r="40">
      <c r="A40" s="6" t="n"/>
      <c r="B40" s="6" t="n"/>
      <c r="C40" s="6" t="n"/>
      <c r="D40" s="7" t="n"/>
      <c r="E40" s="8" t="n"/>
      <c r="F40" s="8" t="n"/>
      <c r="G40" s="8" t="n"/>
      <c r="H40" s="8" t="n"/>
      <c r="I40" s="8" t="n"/>
    </row>
    <row r="41">
      <c r="A41" s="6" t="n"/>
      <c r="B41" s="6" t="n"/>
      <c r="C41" s="6" t="n"/>
      <c r="D41" s="7" t="n"/>
      <c r="E41" s="8" t="n"/>
      <c r="F41" s="8" t="n"/>
      <c r="G41" s="8" t="n"/>
      <c r="H41" s="8" t="n"/>
      <c r="I41" s="8" t="n"/>
    </row>
    <row r="42">
      <c r="A42" s="6" t="n"/>
      <c r="B42" s="6" t="n"/>
      <c r="C42" s="6" t="n"/>
      <c r="D42" s="7" t="n"/>
      <c r="E42" s="8" t="n"/>
      <c r="F42" s="8" t="n"/>
      <c r="G42" s="8" t="n"/>
      <c r="H42" s="8" t="n"/>
      <c r="I42" s="8" t="n"/>
    </row>
    <row r="43">
      <c r="A43" s="6" t="n"/>
      <c r="B43" s="6" t="n"/>
      <c r="C43" s="6" t="n"/>
      <c r="D43" s="7" t="n"/>
      <c r="E43" s="8" t="n"/>
      <c r="F43" s="8" t="n"/>
      <c r="G43" s="8" t="n"/>
      <c r="H43" s="8" t="n"/>
      <c r="I43" s="8" t="n"/>
    </row>
    <row r="44">
      <c r="A44" s="6" t="n"/>
      <c r="B44" s="6" t="n"/>
      <c r="C44" s="6" t="n"/>
      <c r="D44" s="7" t="n"/>
      <c r="E44" s="8" t="n"/>
      <c r="F44" s="8" t="n"/>
      <c r="G44" s="8" t="n"/>
      <c r="H44" s="8" t="n"/>
      <c r="I44" s="8" t="n"/>
    </row>
    <row r="45">
      <c r="A45" s="6" t="n"/>
      <c r="B45" s="6" t="n"/>
      <c r="C45" s="6" t="n"/>
      <c r="D45" s="7" t="n"/>
      <c r="E45" s="8" t="n"/>
      <c r="F45" s="8" t="n"/>
      <c r="G45" s="8" t="n"/>
      <c r="H45" s="8" t="n"/>
      <c r="I45" s="8" t="n"/>
    </row>
    <row r="46">
      <c r="A46" s="6" t="n"/>
      <c r="B46" s="6" t="n"/>
      <c r="C46" s="6" t="n"/>
      <c r="D46" s="7" t="n"/>
      <c r="E46" s="8" t="n"/>
      <c r="F46" s="8" t="n"/>
      <c r="G46" s="8" t="n"/>
      <c r="H46" s="8" t="n"/>
      <c r="I46" s="8" t="n"/>
    </row>
    <row r="47">
      <c r="A47" s="6" t="n"/>
      <c r="B47" s="6" t="n"/>
      <c r="C47" s="6" t="n"/>
      <c r="D47" s="7" t="n"/>
      <c r="E47" s="8" t="n"/>
      <c r="F47" s="8" t="n"/>
      <c r="G47" s="8" t="n"/>
      <c r="H47" s="8" t="n"/>
      <c r="I47" s="8" t="n"/>
    </row>
    <row r="48">
      <c r="A48" s="6" t="n"/>
      <c r="B48" s="6" t="n"/>
      <c r="C48" s="6" t="n"/>
      <c r="D48" s="7" t="n"/>
      <c r="E48" s="8" t="n"/>
      <c r="F48" s="8" t="n"/>
      <c r="G48" s="8" t="n"/>
      <c r="H48" s="8" t="n"/>
      <c r="I48" s="8" t="n"/>
    </row>
    <row r="49">
      <c r="A49" s="6" t="n"/>
      <c r="B49" s="6" t="n"/>
      <c r="C49" s="6" t="n"/>
      <c r="D49" s="7" t="n"/>
      <c r="E49" s="8" t="n"/>
      <c r="F49" s="8" t="n"/>
      <c r="G49" s="8" t="n"/>
      <c r="H49" s="8" t="n"/>
      <c r="I49" s="8" t="n"/>
    </row>
    <row r="50">
      <c r="A50" s="6" t="n"/>
      <c r="B50" s="6" t="n"/>
      <c r="C50" s="6" t="n"/>
      <c r="D50" s="7" t="n"/>
      <c r="E50" s="8" t="n"/>
      <c r="F50" s="8" t="n"/>
      <c r="G50" s="8" t="n"/>
      <c r="H50" s="8" t="n"/>
      <c r="I50" s="8" t="n"/>
    </row>
    <row r="51">
      <c r="A51" s="6" t="n"/>
      <c r="B51" s="6" t="n"/>
      <c r="C51" s="6" t="n"/>
      <c r="D51" s="7" t="n"/>
      <c r="E51" s="8" t="n"/>
      <c r="F51" s="8" t="n"/>
      <c r="G51" s="8" t="n"/>
      <c r="H51" s="8" t="n"/>
      <c r="I51" s="8" t="n"/>
    </row>
    <row r="52">
      <c r="A52" s="6" t="n"/>
      <c r="B52" s="6" t="n"/>
      <c r="C52" s="6" t="n"/>
      <c r="D52" s="7" t="n"/>
      <c r="E52" s="8" t="n"/>
      <c r="F52" s="8" t="n"/>
      <c r="G52" s="8" t="n"/>
      <c r="H52" s="8" t="n"/>
      <c r="I52" s="8" t="n"/>
    </row>
    <row r="53">
      <c r="A53" s="6" t="n"/>
      <c r="B53" s="6" t="n"/>
      <c r="C53" s="6" t="n"/>
      <c r="D53" s="7" t="n"/>
      <c r="E53" s="8" t="n"/>
      <c r="F53" s="8" t="n"/>
      <c r="G53" s="8" t="n"/>
      <c r="H53" s="8" t="n"/>
      <c r="I53" s="8" t="n"/>
    </row>
    <row r="54">
      <c r="A54" s="6" t="n"/>
      <c r="B54" s="6" t="n"/>
      <c r="C54" s="6" t="n"/>
      <c r="D54" s="7" t="n"/>
      <c r="E54" s="8" t="n"/>
      <c r="F54" s="8" t="n"/>
      <c r="G54" s="8" t="n"/>
      <c r="H54" s="8" t="n"/>
      <c r="I54" s="8" t="n"/>
    </row>
    <row r="55">
      <c r="A55" s="6" t="n"/>
      <c r="B55" s="6" t="n"/>
      <c r="C55" s="6" t="n"/>
      <c r="D55" s="7" t="n"/>
      <c r="E55" s="8" t="n"/>
      <c r="F55" s="8" t="n"/>
      <c r="G55" s="8" t="n"/>
      <c r="H55" s="8" t="n"/>
      <c r="I55" s="8" t="n"/>
    </row>
    <row r="56">
      <c r="A56" s="6" t="n"/>
      <c r="B56" s="6" t="n"/>
      <c r="C56" s="6" t="n"/>
      <c r="D56" s="7" t="n"/>
      <c r="E56" s="8" t="n"/>
      <c r="F56" s="8" t="n"/>
      <c r="G56" s="8" t="n"/>
      <c r="H56" s="8" t="n"/>
      <c r="I56" s="8" t="n"/>
    </row>
    <row r="57">
      <c r="A57" s="6" t="n"/>
      <c r="B57" s="6" t="n"/>
      <c r="C57" s="6" t="n"/>
      <c r="D57" s="7" t="n"/>
      <c r="E57" s="8" t="n"/>
      <c r="F57" s="8" t="n"/>
      <c r="G57" s="8" t="n"/>
      <c r="H57" s="8" t="n"/>
      <c r="I57" s="8" t="n"/>
    </row>
    <row r="58">
      <c r="A58" s="6" t="n"/>
      <c r="B58" s="6" t="n"/>
      <c r="C58" s="6" t="n"/>
      <c r="D58" s="7" t="n"/>
      <c r="E58" s="8" t="n"/>
      <c r="F58" s="8" t="n"/>
      <c r="G58" s="8" t="n"/>
      <c r="H58" s="8" t="n"/>
      <c r="I58" s="8" t="n"/>
    </row>
    <row r="59">
      <c r="A59" s="6" t="n"/>
      <c r="B59" s="6" t="n"/>
      <c r="C59" s="6" t="n"/>
      <c r="D59" s="7" t="n"/>
      <c r="E59" s="8" t="n"/>
      <c r="F59" s="8" t="n"/>
      <c r="G59" s="8" t="n"/>
      <c r="H59" s="8" t="n"/>
      <c r="I59" s="8" t="n"/>
    </row>
    <row r="60">
      <c r="A60" s="6" t="n"/>
      <c r="B60" s="6" t="n"/>
      <c r="C60" s="6" t="n"/>
      <c r="D60" s="7" t="n"/>
      <c r="E60" s="8" t="n"/>
      <c r="F60" s="8" t="n"/>
      <c r="G60" s="8" t="n"/>
      <c r="H60" s="8" t="n"/>
      <c r="I60" s="8" t="n"/>
    </row>
    <row r="61">
      <c r="A61" s="6" t="n"/>
      <c r="B61" s="6" t="n"/>
      <c r="C61" s="6" t="n"/>
      <c r="D61" s="7" t="n"/>
      <c r="E61" s="8" t="n"/>
      <c r="F61" s="8" t="n"/>
      <c r="G61" s="8" t="n"/>
      <c r="H61" s="8" t="n"/>
      <c r="I61" s="8" t="n"/>
    </row>
    <row r="62">
      <c r="A62" s="6" t="n"/>
      <c r="B62" s="6" t="n"/>
      <c r="C62" s="6" t="n"/>
      <c r="D62" s="7" t="n"/>
      <c r="E62" s="8" t="n"/>
      <c r="F62" s="8" t="n"/>
      <c r="G62" s="8" t="n"/>
      <c r="H62" s="8" t="n"/>
      <c r="I62" s="8" t="n"/>
    </row>
    <row r="63">
      <c r="A63" s="6" t="n"/>
      <c r="B63" s="6" t="n"/>
      <c r="C63" s="6" t="n"/>
      <c r="D63" s="7" t="n"/>
      <c r="E63" s="8" t="n"/>
      <c r="F63" s="8" t="n"/>
      <c r="G63" s="8" t="n"/>
      <c r="H63" s="8" t="n"/>
      <c r="I63" s="8" t="n"/>
    </row>
    <row r="64">
      <c r="A64" s="6" t="n"/>
      <c r="B64" s="6" t="n"/>
      <c r="C64" s="6" t="n"/>
      <c r="D64" s="7" t="n"/>
      <c r="E64" s="8" t="n"/>
      <c r="F64" s="8" t="n"/>
      <c r="G64" s="8" t="n"/>
      <c r="H64" s="8" t="n"/>
      <c r="I64" s="8" t="n"/>
    </row>
    <row r="65">
      <c r="A65" s="6" t="n"/>
      <c r="B65" s="6" t="n"/>
      <c r="C65" s="6" t="n"/>
      <c r="D65" s="7" t="n"/>
      <c r="E65" s="8" t="n"/>
      <c r="F65" s="8" t="n"/>
      <c r="G65" s="8" t="n"/>
      <c r="H65" s="8" t="n"/>
      <c r="I65" s="8" t="n"/>
    </row>
    <row r="66">
      <c r="A66" s="6" t="n"/>
      <c r="B66" s="6" t="n"/>
      <c r="C66" s="6" t="n"/>
      <c r="D66" s="7" t="n"/>
      <c r="E66" s="8" t="n"/>
      <c r="F66" s="8" t="n"/>
      <c r="G66" s="8" t="n"/>
      <c r="H66" s="8" t="n"/>
      <c r="I66" s="8" t="n"/>
    </row>
    <row r="67">
      <c r="A67" s="6" t="n"/>
      <c r="B67" s="6" t="n"/>
      <c r="C67" s="6" t="n"/>
      <c r="D67" s="7" t="n"/>
      <c r="E67" s="8" t="n"/>
      <c r="F67" s="8" t="n"/>
      <c r="G67" s="8" t="n"/>
      <c r="H67" s="8" t="n"/>
      <c r="I67" s="8" t="n"/>
    </row>
    <row r="68">
      <c r="A68" s="6" t="n"/>
      <c r="B68" s="6" t="n"/>
      <c r="C68" s="6" t="n"/>
      <c r="D68" s="7" t="n"/>
      <c r="E68" s="8" t="n"/>
      <c r="F68" s="8" t="n"/>
      <c r="G68" s="8" t="n"/>
      <c r="H68" s="8" t="n"/>
      <c r="I68" s="8" t="n"/>
    </row>
    <row r="69">
      <c r="A69" s="6" t="n"/>
      <c r="B69" s="6" t="n"/>
      <c r="C69" s="6" t="n"/>
      <c r="D69" s="7" t="n"/>
      <c r="E69" s="8" t="n"/>
      <c r="F69" s="8" t="n"/>
      <c r="G69" s="8" t="n"/>
      <c r="H69" s="8" t="n"/>
      <c r="I69" s="8" t="n"/>
    </row>
    <row r="70">
      <c r="A70" s="6" t="n"/>
      <c r="B70" s="6" t="n"/>
      <c r="C70" s="6" t="n"/>
      <c r="D70" s="7" t="n"/>
      <c r="E70" s="8" t="n"/>
      <c r="F70" s="8" t="n"/>
      <c r="G70" s="8" t="n"/>
      <c r="H70" s="8" t="n"/>
      <c r="I70" s="8" t="n"/>
    </row>
    <row r="71">
      <c r="A71" s="6" t="n"/>
      <c r="B71" s="6" t="n"/>
      <c r="C71" s="6" t="n"/>
      <c r="D71" s="7" t="n"/>
      <c r="E71" s="8" t="n"/>
      <c r="F71" s="8" t="n"/>
      <c r="G71" s="8" t="n"/>
      <c r="H71" s="8" t="n"/>
      <c r="I71" s="8" t="n"/>
    </row>
    <row r="72">
      <c r="A72" s="6" t="n"/>
      <c r="B72" s="6" t="n"/>
      <c r="C72" s="6" t="n"/>
      <c r="D72" s="7" t="n"/>
      <c r="E72" s="8" t="n"/>
      <c r="F72" s="8" t="n"/>
      <c r="G72" s="8" t="n"/>
      <c r="H72" s="8" t="n"/>
      <c r="I72" s="8" t="n"/>
    </row>
    <row r="73">
      <c r="A73" s="6" t="n"/>
      <c r="B73" s="6" t="n"/>
      <c r="C73" s="6" t="n"/>
      <c r="D73" s="7" t="n"/>
      <c r="E73" s="8" t="n"/>
      <c r="F73" s="8" t="n"/>
      <c r="G73" s="8" t="n"/>
      <c r="H73" s="8" t="n"/>
      <c r="I73" s="8" t="n"/>
    </row>
    <row r="74">
      <c r="A74" s="6" t="n"/>
      <c r="B74" s="6" t="n"/>
      <c r="C74" s="6" t="n"/>
      <c r="D74" s="7" t="n"/>
      <c r="E74" s="8" t="n"/>
      <c r="F74" s="8" t="n"/>
      <c r="G74" s="8" t="n"/>
      <c r="H74" s="8" t="n"/>
      <c r="I74" s="8" t="n"/>
    </row>
    <row r="75">
      <c r="A75" s="6" t="n"/>
      <c r="B75" s="6" t="n"/>
      <c r="C75" s="6" t="n"/>
      <c r="D75" s="7" t="n"/>
      <c r="E75" s="8" t="n"/>
      <c r="F75" s="8" t="n"/>
      <c r="G75" s="8" t="n"/>
      <c r="H75" s="8" t="n"/>
      <c r="I75" s="8" t="n"/>
    </row>
    <row r="76">
      <c r="A76" s="6" t="n"/>
      <c r="B76" s="6" t="n"/>
      <c r="C76" s="6" t="n"/>
      <c r="D76" s="7" t="n"/>
      <c r="E76" s="8" t="n"/>
      <c r="F76" s="8" t="n"/>
      <c r="G76" s="8" t="n"/>
      <c r="H76" s="8" t="n"/>
      <c r="I76" s="8" t="n"/>
    </row>
    <row r="77">
      <c r="A77" s="6" t="n"/>
      <c r="B77" s="6" t="n"/>
      <c r="C77" s="6" t="n"/>
      <c r="D77" s="7" t="n"/>
      <c r="E77" s="8" t="n"/>
      <c r="F77" s="8" t="n"/>
      <c r="G77" s="8" t="n"/>
      <c r="H77" s="8" t="n"/>
      <c r="I77" s="8" t="n"/>
    </row>
    <row r="78">
      <c r="A78" s="6" t="n"/>
      <c r="B78" s="6" t="n"/>
      <c r="C78" s="6" t="n"/>
      <c r="D78" s="7" t="n"/>
      <c r="E78" s="8" t="n"/>
      <c r="F78" s="8" t="n"/>
      <c r="G78" s="8" t="n"/>
      <c r="H78" s="8" t="n"/>
      <c r="I78" s="8" t="n"/>
    </row>
    <row r="79">
      <c r="A79" s="6" t="n"/>
      <c r="B79" s="6" t="n"/>
      <c r="C79" s="6" t="n"/>
      <c r="D79" s="7" t="n"/>
      <c r="E79" s="8" t="n"/>
      <c r="F79" s="8" t="n"/>
      <c r="G79" s="8" t="n"/>
      <c r="H79" s="8" t="n"/>
      <c r="I79" s="8" t="n"/>
    </row>
    <row r="80">
      <c r="A80" s="6" t="n"/>
      <c r="B80" s="6" t="n"/>
      <c r="C80" s="6" t="n"/>
      <c r="D80" s="7" t="n"/>
      <c r="E80" s="8" t="n"/>
      <c r="F80" s="8" t="n"/>
      <c r="G80" s="8" t="n"/>
      <c r="H80" s="8" t="n"/>
      <c r="I80" s="8" t="n"/>
    </row>
    <row r="81">
      <c r="A81" s="6" t="n"/>
      <c r="B81" s="6" t="n"/>
      <c r="C81" s="6" t="n"/>
      <c r="D81" s="7" t="n"/>
      <c r="E81" s="8" t="n"/>
      <c r="F81" s="8" t="n"/>
      <c r="G81" s="8" t="n"/>
      <c r="H81" s="8" t="n"/>
      <c r="I81" s="8" t="n"/>
    </row>
    <row r="82">
      <c r="A82" s="6" t="n"/>
      <c r="B82" s="6" t="n"/>
      <c r="C82" s="6" t="n"/>
      <c r="D82" s="7" t="n"/>
      <c r="E82" s="8" t="n"/>
      <c r="F82" s="8" t="n"/>
      <c r="G82" s="8" t="n"/>
      <c r="H82" s="8" t="n"/>
      <c r="I82" s="8" t="n"/>
    </row>
    <row r="83">
      <c r="A83" s="6" t="n"/>
      <c r="B83" s="6" t="n"/>
      <c r="C83" s="6" t="n"/>
      <c r="D83" s="7" t="n"/>
      <c r="E83" s="8" t="n"/>
      <c r="F83" s="8" t="n"/>
      <c r="G83" s="8" t="n"/>
      <c r="H83" s="8" t="n"/>
      <c r="I83" s="8" t="n"/>
    </row>
    <row r="84">
      <c r="A84" s="6" t="n"/>
      <c r="B84" s="6" t="n"/>
      <c r="C84" s="6" t="n"/>
      <c r="D84" s="7" t="n"/>
      <c r="E84" s="8" t="n"/>
      <c r="F84" s="8" t="n"/>
      <c r="G84" s="8" t="n"/>
      <c r="H84" s="8" t="n"/>
      <c r="I84" s="8" t="n"/>
    </row>
    <row r="85">
      <c r="A85" s="6" t="n"/>
      <c r="B85" s="6" t="n"/>
      <c r="C85" s="6" t="n"/>
      <c r="D85" s="7" t="n"/>
      <c r="E85" s="8" t="n"/>
      <c r="F85" s="8" t="n"/>
      <c r="G85" s="8" t="n"/>
      <c r="H85" s="8" t="n"/>
      <c r="I85" s="8" t="n"/>
    </row>
    <row r="86">
      <c r="A86" s="6" t="n"/>
      <c r="B86" s="6" t="n"/>
      <c r="C86" s="6" t="n"/>
      <c r="D86" s="7" t="n"/>
      <c r="E86" s="8" t="n"/>
      <c r="F86" s="8" t="n"/>
      <c r="G86" s="8" t="n"/>
      <c r="H86" s="8" t="n"/>
      <c r="I86" s="8" t="n"/>
    </row>
    <row r="87">
      <c r="A87" s="6" t="n"/>
      <c r="B87" s="6" t="n"/>
      <c r="C87" s="6" t="n"/>
      <c r="D87" s="7" t="n"/>
      <c r="E87" s="8" t="n"/>
      <c r="F87" s="8" t="n"/>
      <c r="G87" s="8" t="n"/>
      <c r="H87" s="8" t="n"/>
      <c r="I87" s="8" t="n"/>
    </row>
    <row r="88">
      <c r="A88" s="6" t="n"/>
      <c r="B88" s="6" t="n"/>
      <c r="C88" s="6" t="n"/>
      <c r="D88" s="7" t="n"/>
      <c r="E88" s="8" t="n"/>
      <c r="F88" s="8" t="n"/>
      <c r="G88" s="8" t="n"/>
      <c r="H88" s="8" t="n"/>
      <c r="I88" s="8" t="n"/>
    </row>
    <row r="89">
      <c r="A89" s="6" t="n"/>
      <c r="B89" s="6" t="n"/>
      <c r="C89" s="6" t="n"/>
      <c r="D89" s="7" t="n"/>
      <c r="E89" s="8" t="n"/>
      <c r="F89" s="8" t="n"/>
      <c r="G89" s="8" t="n"/>
      <c r="H89" s="8" t="n"/>
      <c r="I89" s="8" t="n"/>
    </row>
    <row r="90">
      <c r="A90" s="6" t="n"/>
      <c r="B90" s="6" t="n"/>
      <c r="C90" s="6" t="n"/>
      <c r="D90" s="7" t="n"/>
      <c r="E90" s="8" t="n"/>
      <c r="F90" s="8" t="n"/>
      <c r="G90" s="8" t="n"/>
      <c r="H90" s="8" t="n"/>
      <c r="I90" s="8" t="n"/>
    </row>
    <row r="91">
      <c r="A91" s="6" t="n"/>
      <c r="B91" s="6" t="n"/>
      <c r="C91" s="6" t="n"/>
      <c r="D91" s="7" t="n"/>
      <c r="E91" s="8" t="n"/>
      <c r="F91" s="8" t="n"/>
      <c r="G91" s="8" t="n"/>
      <c r="H91" s="8" t="n"/>
      <c r="I91" s="8" t="n"/>
    </row>
    <row r="92">
      <c r="A92" s="6" t="n"/>
      <c r="B92" s="6" t="n"/>
      <c r="C92" s="6" t="n"/>
      <c r="D92" s="7" t="n"/>
      <c r="E92" s="8" t="n"/>
      <c r="F92" s="8" t="n"/>
      <c r="G92" s="8" t="n"/>
      <c r="H92" s="8" t="n"/>
      <c r="I92" s="8" t="n"/>
    </row>
    <row r="93">
      <c r="A93" s="6" t="n"/>
      <c r="B93" s="6" t="n"/>
      <c r="C93" s="6" t="n"/>
      <c r="D93" s="7" t="n"/>
      <c r="E93" s="8" t="n"/>
      <c r="F93" s="8" t="n"/>
      <c r="G93" s="8" t="n"/>
      <c r="H93" s="8" t="n"/>
      <c r="I93" s="8" t="n"/>
    </row>
    <row r="94">
      <c r="A94" s="6" t="n"/>
      <c r="B94" s="6" t="n"/>
      <c r="C94" s="6" t="n"/>
      <c r="D94" s="7" t="n"/>
      <c r="E94" s="8" t="n"/>
      <c r="F94" s="8" t="n"/>
      <c r="G94" s="8" t="n"/>
      <c r="H94" s="8" t="n"/>
      <c r="I94" s="8" t="n"/>
    </row>
    <row r="95">
      <c r="A95" s="6" t="n"/>
      <c r="B95" s="6" t="n"/>
      <c r="C95" s="6" t="n"/>
      <c r="D95" s="7" t="n"/>
      <c r="E95" s="8" t="n"/>
      <c r="F95" s="8" t="n"/>
      <c r="G95" s="8" t="n"/>
      <c r="H95" s="8" t="n"/>
      <c r="I95" s="8" t="n"/>
    </row>
    <row r="96">
      <c r="A96" s="6" t="n"/>
      <c r="B96" s="6" t="n"/>
      <c r="C96" s="6" t="n"/>
      <c r="D96" s="7" t="n"/>
      <c r="E96" s="8" t="n"/>
      <c r="F96" s="8" t="n"/>
      <c r="G96" s="8" t="n"/>
      <c r="H96" s="8" t="n"/>
      <c r="I96" s="8" t="n"/>
    </row>
    <row r="97">
      <c r="A97" s="6" t="n"/>
      <c r="B97" s="6" t="n"/>
      <c r="C97" s="6" t="n"/>
      <c r="D97" s="7" t="n"/>
      <c r="E97" s="8" t="n"/>
      <c r="F97" s="8" t="n"/>
      <c r="G97" s="8" t="n"/>
      <c r="H97" s="8" t="n"/>
      <c r="I97" s="8" t="n"/>
    </row>
    <row r="98">
      <c r="A98" s="6" t="n"/>
      <c r="B98" s="6" t="n"/>
      <c r="C98" s="6" t="n"/>
      <c r="D98" s="7" t="n"/>
      <c r="E98" s="8" t="n"/>
      <c r="F98" s="8" t="n"/>
      <c r="G98" s="8" t="n"/>
      <c r="H98" s="8" t="n"/>
      <c r="I98" s="8" t="n"/>
    </row>
    <row r="99">
      <c r="A99" s="6" t="n"/>
      <c r="B99" s="6" t="n"/>
      <c r="C99" s="6" t="n"/>
      <c r="D99" s="7" t="n"/>
      <c r="E99" s="8" t="n"/>
      <c r="F99" s="8" t="n"/>
      <c r="G99" s="8" t="n"/>
      <c r="H99" s="8" t="n"/>
      <c r="I99" s="8" t="n"/>
    </row>
    <row r="100">
      <c r="A100" s="6" t="n"/>
      <c r="B100" s="6" t="n"/>
      <c r="C100" s="6" t="n"/>
      <c r="D100" s="7" t="n"/>
      <c r="E100" s="8" t="n"/>
      <c r="F100" s="8" t="n"/>
      <c r="G100" s="8" t="n"/>
      <c r="H100" s="8" t="n"/>
      <c r="I100" s="8" t="n"/>
    </row>
    <row r="101">
      <c r="A101" s="6" t="n"/>
      <c r="B101" s="6" t="n"/>
      <c r="C101" s="6" t="n"/>
      <c r="D101" s="7" t="n"/>
      <c r="E101" s="8" t="n"/>
      <c r="F101" s="8" t="n"/>
      <c r="G101" s="8" t="n"/>
      <c r="H101" s="8" t="n"/>
      <c r="I101" s="8" t="n"/>
    </row>
    <row r="102">
      <c r="A102" s="6" t="n"/>
      <c r="B102" s="6" t="n"/>
      <c r="C102" s="6" t="n"/>
      <c r="D102" s="7" t="n"/>
      <c r="E102" s="8" t="n"/>
      <c r="F102" s="8" t="n"/>
      <c r="G102" s="8" t="n"/>
      <c r="H102" s="8" t="n"/>
      <c r="I102" s="8" t="n"/>
    </row>
    <row r="103">
      <c r="A103" s="6" t="n"/>
      <c r="B103" s="6" t="n"/>
      <c r="C103" s="6" t="n"/>
      <c r="D103" s="7" t="n"/>
      <c r="E103" s="8" t="n"/>
      <c r="F103" s="8" t="n"/>
      <c r="G103" s="8" t="n"/>
      <c r="H103" s="8" t="n"/>
      <c r="I103" s="8" t="n"/>
    </row>
    <row r="104">
      <c r="A104" s="6" t="n"/>
      <c r="B104" s="6" t="n"/>
      <c r="C104" s="6" t="n"/>
      <c r="D104" s="7" t="n"/>
      <c r="E104" s="8" t="n"/>
      <c r="F104" s="8" t="n"/>
      <c r="G104" s="8" t="n"/>
      <c r="H104" s="8" t="n"/>
      <c r="I104" s="8" t="n"/>
    </row>
    <row r="105">
      <c r="A105" s="6" t="n"/>
      <c r="B105" s="6" t="n"/>
      <c r="C105" s="6" t="n"/>
      <c r="D105" s="7" t="n"/>
      <c r="E105" s="8" t="n"/>
      <c r="F105" s="8" t="n"/>
      <c r="G105" s="8" t="n"/>
      <c r="H105" s="8" t="n"/>
      <c r="I105" s="8" t="n"/>
    </row>
    <row r="106">
      <c r="A106" s="6" t="n"/>
      <c r="B106" s="6" t="n"/>
      <c r="C106" s="6" t="n"/>
      <c r="D106" s="7" t="n"/>
      <c r="E106" s="8" t="n"/>
      <c r="F106" s="8" t="n"/>
      <c r="G106" s="8" t="n"/>
      <c r="H106" s="8" t="n"/>
      <c r="I106" s="8" t="n"/>
    </row>
    <row r="107">
      <c r="A107" s="6" t="n"/>
      <c r="B107" s="6" t="n"/>
      <c r="C107" s="6" t="n"/>
      <c r="D107" s="7" t="n"/>
      <c r="E107" s="8" t="n"/>
      <c r="F107" s="8" t="n"/>
      <c r="G107" s="8" t="n"/>
      <c r="H107" s="8" t="n"/>
      <c r="I107" s="8" t="n"/>
    </row>
    <row r="108">
      <c r="A108" s="6" t="n"/>
      <c r="B108" s="6" t="n"/>
      <c r="C108" s="6" t="n"/>
      <c r="D108" s="7" t="n"/>
      <c r="E108" s="8" t="n"/>
      <c r="F108" s="8" t="n"/>
      <c r="G108" s="8" t="n"/>
      <c r="H108" s="8" t="n"/>
      <c r="I108" s="8" t="n"/>
    </row>
    <row r="109">
      <c r="A109" s="6" t="n"/>
      <c r="B109" s="6" t="n"/>
      <c r="C109" s="6" t="n"/>
      <c r="D109" s="7" t="n"/>
      <c r="E109" s="8" t="n"/>
      <c r="F109" s="8" t="n"/>
      <c r="G109" s="8" t="n"/>
      <c r="H109" s="8" t="n"/>
      <c r="I109" s="8" t="n"/>
    </row>
    <row r="110">
      <c r="A110" s="6" t="n"/>
      <c r="B110" s="6" t="n"/>
      <c r="C110" s="6" t="n"/>
      <c r="D110" s="7" t="n"/>
      <c r="E110" s="8" t="n"/>
      <c r="F110" s="8" t="n"/>
      <c r="G110" s="8" t="n"/>
      <c r="H110" s="8" t="n"/>
      <c r="I110" s="8" t="n"/>
    </row>
    <row r="111">
      <c r="A111" s="6" t="n"/>
      <c r="B111" s="6" t="n"/>
      <c r="C111" s="6" t="n"/>
      <c r="D111" s="7" t="n"/>
      <c r="E111" s="8" t="n"/>
      <c r="F111" s="8" t="n"/>
      <c r="G111" s="8" t="n"/>
      <c r="H111" s="8" t="n"/>
      <c r="I111" s="8" t="n"/>
    </row>
    <row r="112">
      <c r="A112" s="6" t="n"/>
      <c r="B112" s="6" t="n"/>
      <c r="C112" s="6" t="n"/>
      <c r="D112" s="7" t="n"/>
      <c r="E112" s="8" t="n"/>
      <c r="F112" s="8" t="n"/>
      <c r="G112" s="8" t="n"/>
      <c r="H112" s="8" t="n"/>
      <c r="I112" s="8" t="n"/>
    </row>
    <row r="113">
      <c r="A113" s="6" t="n"/>
      <c r="B113" s="6" t="n"/>
      <c r="C113" s="6" t="n"/>
      <c r="D113" s="7" t="n"/>
      <c r="E113" s="8" t="n"/>
      <c r="F113" s="8" t="n"/>
      <c r="G113" s="8" t="n"/>
      <c r="H113" s="8" t="n"/>
      <c r="I113" s="8" t="n"/>
    </row>
    <row r="114">
      <c r="A114" s="6" t="n"/>
      <c r="B114" s="6" t="n"/>
      <c r="C114" s="6" t="n"/>
      <c r="D114" s="7" t="n"/>
      <c r="E114" s="8" t="n"/>
      <c r="F114" s="8" t="n"/>
      <c r="G114" s="8" t="n"/>
      <c r="H114" s="8" t="n"/>
      <c r="I114" s="8" t="n"/>
    </row>
    <row r="115">
      <c r="A115" s="6" t="n"/>
      <c r="B115" s="6" t="n"/>
      <c r="C115" s="6" t="n"/>
      <c r="D115" s="7" t="n"/>
      <c r="E115" s="8" t="n"/>
      <c r="F115" s="8" t="n"/>
      <c r="G115" s="8" t="n"/>
      <c r="H115" s="8" t="n"/>
      <c r="I115" s="8" t="n"/>
    </row>
    <row r="116">
      <c r="A116" s="6" t="n"/>
      <c r="B116" s="6" t="n"/>
      <c r="C116" s="6" t="n"/>
      <c r="D116" s="7" t="n"/>
      <c r="E116" s="8" t="n"/>
      <c r="F116" s="8" t="n"/>
      <c r="G116" s="8" t="n"/>
      <c r="H116" s="8" t="n"/>
      <c r="I116" s="8" t="n"/>
    </row>
    <row r="117">
      <c r="A117" s="6" t="n"/>
      <c r="B117" s="6" t="n"/>
      <c r="C117" s="6" t="n"/>
      <c r="D117" s="7" t="n"/>
      <c r="E117" s="8" t="n"/>
      <c r="F117" s="8" t="n"/>
      <c r="G117" s="8" t="n"/>
      <c r="H117" s="8" t="n"/>
      <c r="I117" s="8" t="n"/>
    </row>
    <row r="118">
      <c r="A118" s="6" t="n"/>
      <c r="B118" s="6" t="n"/>
      <c r="C118" s="6" t="n"/>
      <c r="D118" s="7" t="n"/>
      <c r="E118" s="8" t="n"/>
      <c r="F118" s="8" t="n"/>
      <c r="G118" s="8" t="n"/>
      <c r="H118" s="8" t="n"/>
      <c r="I118" s="8" t="n"/>
    </row>
    <row r="119">
      <c r="A119" s="6" t="n"/>
      <c r="B119" s="6" t="n"/>
      <c r="C119" s="6" t="n"/>
      <c r="D119" s="7" t="n"/>
      <c r="E119" s="8" t="n"/>
      <c r="F119" s="8" t="n"/>
      <c r="G119" s="8" t="n"/>
      <c r="H119" s="8" t="n"/>
      <c r="I119" s="8" t="n"/>
    </row>
    <row r="120">
      <c r="A120" s="6" t="n"/>
      <c r="B120" s="6" t="n"/>
      <c r="C120" s="6" t="n"/>
      <c r="D120" s="7" t="n"/>
      <c r="E120" s="8" t="n"/>
      <c r="F120" s="8" t="n"/>
      <c r="G120" s="8" t="n"/>
      <c r="H120" s="8" t="n"/>
      <c r="I120" s="8" t="n"/>
    </row>
    <row r="121">
      <c r="A121" s="6" t="n"/>
      <c r="B121" s="6" t="n"/>
      <c r="C121" s="6" t="n"/>
      <c r="D121" s="7" t="n"/>
      <c r="E121" s="8" t="n"/>
      <c r="F121" s="8" t="n"/>
      <c r="G121" s="8" t="n"/>
      <c r="H121" s="8" t="n"/>
      <c r="I121" s="8" t="n"/>
    </row>
    <row r="122">
      <c r="A122" s="6" t="n"/>
      <c r="B122" s="6" t="n"/>
      <c r="C122" s="6" t="n"/>
      <c r="D122" s="7" t="n"/>
      <c r="E122" s="8" t="n"/>
      <c r="F122" s="8" t="n"/>
      <c r="G122" s="8" t="n"/>
      <c r="H122" s="8" t="n"/>
      <c r="I122" s="8" t="n"/>
    </row>
    <row r="123">
      <c r="A123" s="6" t="n"/>
      <c r="B123" s="6" t="n"/>
      <c r="C123" s="6" t="n"/>
      <c r="D123" s="7" t="n"/>
      <c r="E123" s="8" t="n"/>
      <c r="F123" s="8" t="n"/>
      <c r="G123" s="8" t="n"/>
      <c r="H123" s="8" t="n"/>
      <c r="I123" s="8" t="n"/>
    </row>
    <row r="124">
      <c r="A124" s="6" t="n"/>
      <c r="B124" s="6" t="n"/>
      <c r="C124" s="6" t="n"/>
      <c r="D124" s="7" t="n"/>
      <c r="E124" s="8" t="n"/>
      <c r="F124" s="8" t="n"/>
      <c r="G124" s="8" t="n"/>
      <c r="H124" s="8" t="n"/>
      <c r="I124" s="8" t="n"/>
    </row>
    <row r="125">
      <c r="A125" s="6" t="n"/>
      <c r="B125" s="6" t="n"/>
      <c r="C125" s="6" t="n"/>
      <c r="D125" s="7" t="n"/>
      <c r="E125" s="8" t="n"/>
      <c r="F125" s="8" t="n"/>
      <c r="G125" s="8" t="n"/>
      <c r="H125" s="8" t="n"/>
      <c r="I125" s="8" t="n"/>
    </row>
    <row r="126">
      <c r="A126" s="6" t="n"/>
      <c r="B126" s="6" t="n"/>
      <c r="C126" s="6" t="n"/>
      <c r="D126" s="7" t="n"/>
      <c r="E126" s="8" t="n"/>
      <c r="F126" s="8" t="n"/>
      <c r="G126" s="8" t="n"/>
      <c r="H126" s="8" t="n"/>
      <c r="I126" s="8" t="n"/>
    </row>
    <row r="127">
      <c r="A127" s="6" t="n"/>
      <c r="B127" s="6" t="n"/>
      <c r="C127" s="6" t="n"/>
      <c r="D127" s="7" t="n"/>
      <c r="E127" s="8" t="n"/>
      <c r="F127" s="8" t="n"/>
      <c r="G127" s="8" t="n"/>
      <c r="H127" s="8" t="n"/>
      <c r="I127" s="8" t="n"/>
    </row>
    <row r="128">
      <c r="A128" s="6" t="n"/>
      <c r="B128" s="6" t="n"/>
      <c r="C128" s="6" t="n"/>
      <c r="D128" s="7" t="n"/>
      <c r="E128" s="8" t="n"/>
      <c r="F128" s="8" t="n"/>
      <c r="G128" s="8" t="n"/>
      <c r="H128" s="8" t="n"/>
      <c r="I128" s="8" t="n"/>
    </row>
    <row r="129">
      <c r="A129" s="6" t="n"/>
      <c r="B129" s="6" t="n"/>
      <c r="C129" s="6" t="n"/>
      <c r="D129" s="7" t="n"/>
      <c r="E129" s="8" t="n"/>
      <c r="F129" s="8" t="n"/>
      <c r="G129" s="8" t="n"/>
      <c r="H129" s="8" t="n"/>
      <c r="I129" s="8" t="n"/>
    </row>
    <row r="130">
      <c r="A130" s="6" t="n"/>
      <c r="B130" s="6" t="n"/>
      <c r="C130" s="6" t="n"/>
      <c r="D130" s="7" t="n"/>
      <c r="E130" s="8" t="n"/>
      <c r="F130" s="8" t="n"/>
      <c r="G130" s="8" t="n"/>
      <c r="H130" s="8" t="n"/>
      <c r="I130" s="8" t="n"/>
    </row>
    <row r="131">
      <c r="A131" s="6" t="n"/>
      <c r="B131" s="6" t="n"/>
      <c r="C131" s="6" t="n"/>
      <c r="D131" s="7" t="n"/>
      <c r="E131" s="8" t="n"/>
      <c r="F131" s="8" t="n"/>
      <c r="G131" s="8" t="n"/>
      <c r="H131" s="8" t="n"/>
      <c r="I131" s="8" t="n"/>
    </row>
    <row r="132">
      <c r="A132" s="6" t="n"/>
      <c r="B132" s="6" t="n"/>
      <c r="C132" s="6" t="n"/>
      <c r="D132" s="7" t="n"/>
      <c r="E132" s="8" t="n"/>
      <c r="F132" s="8" t="n"/>
      <c r="G132" s="8" t="n"/>
      <c r="H132" s="8" t="n"/>
      <c r="I132" s="8" t="n"/>
    </row>
    <row r="133">
      <c r="A133" s="6" t="n"/>
      <c r="B133" s="6" t="n"/>
      <c r="C133" s="6" t="n"/>
      <c r="D133" s="7" t="n"/>
      <c r="E133" s="8" t="n"/>
      <c r="F133" s="8" t="n"/>
      <c r="G133" s="8" t="n"/>
      <c r="H133" s="8" t="n"/>
      <c r="I133" s="8" t="n"/>
    </row>
    <row r="134">
      <c r="A134" s="6" t="n"/>
      <c r="B134" s="6" t="n"/>
      <c r="C134" s="6" t="n"/>
      <c r="D134" s="7" t="n"/>
      <c r="E134" s="8" t="n"/>
      <c r="F134" s="8" t="n"/>
      <c r="G134" s="8" t="n"/>
      <c r="H134" s="8" t="n"/>
      <c r="I134" s="8" t="n"/>
    </row>
    <row r="135">
      <c r="A135" s="6" t="n"/>
      <c r="B135" s="6" t="n"/>
      <c r="C135" s="6" t="n"/>
      <c r="D135" s="7" t="n"/>
      <c r="E135" s="8" t="n"/>
      <c r="F135" s="8" t="n"/>
      <c r="G135" s="8" t="n"/>
      <c r="H135" s="8" t="n"/>
      <c r="I135" s="8" t="n"/>
    </row>
    <row r="136">
      <c r="A136" s="6" t="n"/>
      <c r="B136" s="6" t="n"/>
      <c r="C136" s="6" t="n"/>
      <c r="D136" s="7" t="n"/>
      <c r="E136" s="8" t="n"/>
      <c r="F136" s="8" t="n"/>
      <c r="G136" s="8" t="n"/>
      <c r="H136" s="8" t="n"/>
      <c r="I136" s="8" t="n"/>
    </row>
    <row r="137">
      <c r="A137" s="6" t="n"/>
      <c r="B137" s="6" t="n"/>
      <c r="C137" s="6" t="n"/>
      <c r="D137" s="7" t="n"/>
      <c r="E137" s="8" t="n"/>
      <c r="F137" s="8" t="n"/>
      <c r="G137" s="8" t="n"/>
      <c r="H137" s="8" t="n"/>
      <c r="I137" s="8" t="n"/>
    </row>
    <row r="138">
      <c r="A138" s="6" t="n"/>
      <c r="B138" s="6" t="n"/>
      <c r="C138" s="6" t="n"/>
      <c r="D138" s="7" t="n"/>
      <c r="E138" s="8" t="n"/>
      <c r="F138" s="8" t="n"/>
      <c r="G138" s="8" t="n"/>
      <c r="H138" s="8" t="n"/>
      <c r="I138" s="8" t="n"/>
    </row>
    <row r="139">
      <c r="A139" s="6" t="n"/>
      <c r="B139" s="6" t="n"/>
      <c r="C139" s="6" t="n"/>
      <c r="D139" s="7" t="n"/>
      <c r="E139" s="8" t="n"/>
      <c r="F139" s="8" t="n"/>
      <c r="G139" s="8" t="n"/>
      <c r="H139" s="8" t="n"/>
      <c r="I139" s="8" t="n"/>
    </row>
    <row r="140">
      <c r="A140" s="6" t="n"/>
      <c r="B140" s="6" t="n"/>
      <c r="C140" s="6" t="n"/>
      <c r="D140" s="7" t="n"/>
      <c r="E140" s="8" t="n"/>
      <c r="F140" s="8" t="n"/>
      <c r="G140" s="8" t="n"/>
      <c r="H140" s="8" t="n"/>
      <c r="I140" s="8" t="n"/>
    </row>
    <row r="141">
      <c r="A141" s="6" t="n"/>
      <c r="B141" s="6" t="n"/>
      <c r="C141" s="6" t="n"/>
      <c r="D141" s="7" t="n"/>
      <c r="E141" s="8" t="n"/>
      <c r="F141" s="8" t="n"/>
      <c r="G141" s="8" t="n"/>
      <c r="H141" s="8" t="n"/>
      <c r="I141" s="8" t="n"/>
    </row>
    <row r="142">
      <c r="A142" s="6" t="n"/>
      <c r="B142" s="6" t="n"/>
      <c r="C142" s="6" t="n"/>
      <c r="D142" s="7" t="n"/>
      <c r="E142" s="8" t="n"/>
      <c r="F142" s="8" t="n"/>
      <c r="G142" s="8" t="n"/>
      <c r="H142" s="8" t="n"/>
      <c r="I142" s="8" t="n"/>
    </row>
    <row r="143">
      <c r="A143" s="6" t="n"/>
      <c r="B143" s="6" t="n"/>
      <c r="C143" s="6" t="n"/>
      <c r="D143" s="7" t="n"/>
      <c r="E143" s="8" t="n"/>
      <c r="F143" s="8" t="n"/>
      <c r="G143" s="8" t="n"/>
      <c r="H143" s="8" t="n"/>
      <c r="I143" s="8" t="n"/>
    </row>
    <row r="144">
      <c r="A144" s="6" t="n"/>
      <c r="B144" s="6" t="n"/>
      <c r="C144" s="6" t="n"/>
      <c r="D144" s="7" t="n"/>
      <c r="E144" s="8" t="n"/>
      <c r="F144" s="8" t="n"/>
      <c r="G144" s="8" t="n"/>
      <c r="H144" s="8" t="n"/>
      <c r="I144" s="8" t="n"/>
    </row>
    <row r="145">
      <c r="A145" s="6" t="n"/>
      <c r="B145" s="6" t="n"/>
      <c r="C145" s="6" t="n"/>
      <c r="D145" s="7" t="n"/>
      <c r="E145" s="8" t="n"/>
      <c r="F145" s="8" t="n"/>
      <c r="G145" s="8" t="n"/>
      <c r="H145" s="8" t="n"/>
      <c r="I145" s="8" t="n"/>
    </row>
    <row r="146">
      <c r="A146" s="6" t="n"/>
      <c r="B146" s="6" t="n"/>
      <c r="C146" s="6" t="n"/>
      <c r="D146" s="7" t="n"/>
      <c r="E146" s="8" t="n"/>
      <c r="F146" s="8" t="n"/>
      <c r="G146" s="8" t="n"/>
      <c r="H146" s="8" t="n"/>
      <c r="I146" s="8" t="n"/>
    </row>
    <row r="147">
      <c r="A147" s="6" t="n"/>
      <c r="B147" s="6" t="n"/>
      <c r="C147" s="6" t="n"/>
      <c r="D147" s="7" t="n"/>
      <c r="E147" s="8" t="n"/>
      <c r="F147" s="8" t="n"/>
      <c r="G147" s="8" t="n"/>
      <c r="H147" s="8" t="n"/>
      <c r="I147" s="8" t="n"/>
    </row>
    <row r="148">
      <c r="A148" s="6" t="n"/>
      <c r="B148" s="6" t="n"/>
      <c r="C148" s="6" t="n"/>
      <c r="D148" s="7" t="n"/>
      <c r="E148" s="8" t="n"/>
      <c r="F148" s="8" t="n"/>
      <c r="G148" s="8" t="n"/>
      <c r="H148" s="8" t="n"/>
      <c r="I148" s="8" t="n"/>
    </row>
    <row r="149">
      <c r="A149" s="6" t="n"/>
      <c r="B149" s="6" t="n"/>
      <c r="C149" s="6" t="n"/>
      <c r="D149" s="7" t="n"/>
      <c r="E149" s="8" t="n"/>
      <c r="F149" s="8" t="n"/>
      <c r="G149" s="8" t="n"/>
      <c r="H149" s="8" t="n"/>
      <c r="I149" s="8" t="n"/>
    </row>
    <row r="150">
      <c r="A150" s="6" t="n"/>
      <c r="B150" s="6" t="n"/>
      <c r="C150" s="6" t="n"/>
      <c r="D150" s="7" t="n"/>
      <c r="E150" s="8" t="n"/>
      <c r="F150" s="8" t="n"/>
      <c r="G150" s="8" t="n"/>
      <c r="H150" s="8" t="n"/>
      <c r="I150" s="8" t="n"/>
    </row>
    <row r="151">
      <c r="A151" s="6" t="n"/>
      <c r="B151" s="6" t="n"/>
      <c r="C151" s="6" t="n"/>
      <c r="D151" s="7" t="n"/>
      <c r="E151" s="8" t="n"/>
      <c r="F151" s="8" t="n"/>
      <c r="G151" s="8" t="n"/>
      <c r="H151" s="8" t="n"/>
      <c r="I151" s="8" t="n"/>
    </row>
    <row r="152">
      <c r="A152" s="6" t="n"/>
      <c r="B152" s="6" t="n"/>
      <c r="C152" s="6" t="n"/>
      <c r="D152" s="7" t="n"/>
      <c r="E152" s="8" t="n"/>
      <c r="F152" s="8" t="n"/>
      <c r="G152" s="8" t="n"/>
      <c r="H152" s="8" t="n"/>
      <c r="I152" s="8" t="n"/>
    </row>
    <row r="153">
      <c r="A153" s="6" t="n"/>
      <c r="B153" s="6" t="n"/>
      <c r="C153" s="6" t="n"/>
      <c r="D153" s="7" t="n"/>
      <c r="E153" s="8" t="n"/>
      <c r="F153" s="8" t="n"/>
      <c r="G153" s="8" t="n"/>
      <c r="H153" s="8" t="n"/>
      <c r="I153" s="8" t="n"/>
    </row>
    <row r="154">
      <c r="A154" s="6" t="n"/>
      <c r="B154" s="6" t="n"/>
      <c r="C154" s="6" t="n"/>
      <c r="D154" s="7" t="n"/>
      <c r="E154" s="8" t="n"/>
      <c r="F154" s="8" t="n"/>
      <c r="G154" s="8" t="n"/>
      <c r="H154" s="8" t="n"/>
      <c r="I154" s="8" t="n"/>
    </row>
    <row r="155">
      <c r="A155" s="6" t="n"/>
      <c r="B155" s="6" t="n"/>
      <c r="C155" s="6" t="n"/>
      <c r="D155" s="7" t="n"/>
      <c r="E155" s="8" t="n"/>
      <c r="F155" s="8" t="n"/>
      <c r="G155" s="8" t="n"/>
      <c r="H155" s="8" t="n"/>
      <c r="I155" s="8" t="n"/>
    </row>
    <row r="156">
      <c r="A156" s="6" t="n"/>
      <c r="B156" s="6" t="n"/>
      <c r="C156" s="6" t="n"/>
      <c r="D156" s="7" t="n"/>
      <c r="E156" s="8" t="n"/>
      <c r="F156" s="8" t="n"/>
      <c r="G156" s="8" t="n"/>
      <c r="H156" s="8" t="n"/>
      <c r="I156" s="8" t="n"/>
    </row>
    <row r="157">
      <c r="A157" s="6" t="n"/>
      <c r="B157" s="6" t="n"/>
      <c r="C157" s="6" t="n"/>
      <c r="D157" s="7" t="n"/>
      <c r="E157" s="8" t="n"/>
      <c r="F157" s="8" t="n"/>
      <c r="G157" s="8" t="n"/>
      <c r="H157" s="8" t="n"/>
      <c r="I157" s="8" t="n"/>
    </row>
    <row r="158">
      <c r="A158" s="6" t="n"/>
      <c r="B158" s="6" t="n"/>
      <c r="C158" s="6" t="n"/>
      <c r="D158" s="7" t="n"/>
      <c r="E158" s="8" t="n"/>
      <c r="F158" s="8" t="n"/>
      <c r="G158" s="8" t="n"/>
      <c r="H158" s="8" t="n"/>
      <c r="I158" s="8" t="n"/>
    </row>
    <row r="159">
      <c r="A159" s="6" t="n"/>
      <c r="B159" s="6" t="n"/>
      <c r="C159" s="6" t="n"/>
      <c r="D159" s="7" t="n"/>
      <c r="E159" s="8" t="n"/>
      <c r="F159" s="8" t="n"/>
      <c r="G159" s="8" t="n"/>
      <c r="H159" s="8" t="n"/>
      <c r="I159" s="8" t="n"/>
    </row>
    <row r="160">
      <c r="A160" s="6" t="n"/>
      <c r="B160" s="6" t="n"/>
      <c r="C160" s="6" t="n"/>
      <c r="D160" s="7" t="n"/>
      <c r="E160" s="8" t="n"/>
      <c r="F160" s="8" t="n"/>
      <c r="G160" s="8" t="n"/>
      <c r="H160" s="8" t="n"/>
      <c r="I160" s="8" t="n"/>
    </row>
    <row r="161">
      <c r="A161" s="6" t="n"/>
      <c r="B161" s="6" t="n"/>
      <c r="C161" s="6" t="n"/>
      <c r="D161" s="7" t="n"/>
      <c r="E161" s="8" t="n"/>
      <c r="F161" s="8" t="n"/>
      <c r="G161" s="8" t="n"/>
      <c r="H161" s="8" t="n"/>
      <c r="I161" s="8" t="n"/>
    </row>
    <row r="162">
      <c r="A162" s="6" t="n"/>
      <c r="B162" s="6" t="n"/>
      <c r="C162" s="6" t="n"/>
      <c r="D162" s="7" t="n"/>
      <c r="E162" s="8" t="n"/>
      <c r="F162" s="8" t="n"/>
      <c r="G162" s="8" t="n"/>
      <c r="H162" s="8" t="n"/>
      <c r="I162" s="8" t="n"/>
    </row>
    <row r="163">
      <c r="A163" s="6" t="n"/>
      <c r="B163" s="6" t="n"/>
      <c r="C163" s="6" t="n"/>
      <c r="D163" s="7" t="n"/>
      <c r="E163" s="8" t="n"/>
      <c r="F163" s="8" t="n"/>
      <c r="G163" s="8" t="n"/>
      <c r="H163" s="8" t="n"/>
      <c r="I163" s="8" t="n"/>
    </row>
    <row r="164">
      <c r="A164" s="6" t="n"/>
      <c r="B164" s="6" t="n"/>
      <c r="C164" s="6" t="n"/>
      <c r="D164" s="7" t="n"/>
      <c r="E164" s="8" t="n"/>
      <c r="F164" s="8" t="n"/>
      <c r="G164" s="8" t="n"/>
      <c r="H164" s="8" t="n"/>
      <c r="I164" s="8" t="n"/>
    </row>
    <row r="165">
      <c r="A165" s="6" t="n"/>
      <c r="B165" s="6" t="n"/>
      <c r="C165" s="6" t="n"/>
      <c r="D165" s="7" t="n"/>
      <c r="E165" s="8" t="n"/>
      <c r="F165" s="8" t="n"/>
      <c r="G165" s="8" t="n"/>
      <c r="H165" s="8" t="n"/>
      <c r="I165" s="8" t="n"/>
    </row>
    <row r="166">
      <c r="A166" s="6" t="n"/>
      <c r="B166" s="6" t="n"/>
      <c r="C166" s="6" t="n"/>
      <c r="D166" s="7" t="n"/>
      <c r="E166" s="8" t="n"/>
      <c r="F166" s="8" t="n"/>
      <c r="G166" s="8" t="n"/>
      <c r="H166" s="8" t="n"/>
      <c r="I166" s="8" t="n"/>
    </row>
    <row r="167">
      <c r="A167" s="6" t="n"/>
      <c r="B167" s="6" t="n"/>
      <c r="C167" s="6" t="n"/>
      <c r="D167" s="7" t="n"/>
      <c r="E167" s="8" t="n"/>
      <c r="F167" s="8" t="n"/>
      <c r="G167" s="8" t="n"/>
      <c r="H167" s="8" t="n"/>
      <c r="I167" s="8" t="n"/>
    </row>
    <row r="168">
      <c r="A168" s="6" t="n"/>
      <c r="B168" s="6" t="n"/>
      <c r="C168" s="6" t="n"/>
      <c r="D168" s="7" t="n"/>
      <c r="E168" s="8" t="n"/>
      <c r="F168" s="8" t="n"/>
      <c r="G168" s="8" t="n"/>
      <c r="H168" s="8" t="n"/>
      <c r="I168" s="8" t="n"/>
    </row>
    <row r="169">
      <c r="A169" s="6" t="n"/>
      <c r="B169" s="6" t="n"/>
      <c r="C169" s="6" t="n"/>
      <c r="D169" s="7" t="n"/>
      <c r="E169" s="8" t="n"/>
      <c r="F169" s="8" t="n"/>
      <c r="G169" s="8" t="n"/>
      <c r="H169" s="8" t="n"/>
      <c r="I169" s="8" t="n"/>
    </row>
    <row r="170">
      <c r="A170" s="6" t="n"/>
      <c r="B170" s="6" t="n"/>
      <c r="C170" s="6" t="n"/>
      <c r="D170" s="7" t="n"/>
      <c r="E170" s="8" t="n"/>
      <c r="F170" s="8" t="n"/>
      <c r="G170" s="8" t="n"/>
      <c r="H170" s="8" t="n"/>
      <c r="I170" s="8" t="n"/>
    </row>
    <row r="171">
      <c r="A171" s="6" t="n"/>
      <c r="B171" s="6" t="n"/>
      <c r="C171" s="6" t="n"/>
      <c r="D171" s="7" t="n"/>
      <c r="E171" s="8" t="n"/>
      <c r="F171" s="8" t="n"/>
      <c r="G171" s="8" t="n"/>
      <c r="H171" s="8" t="n"/>
      <c r="I171" s="8" t="n"/>
    </row>
    <row r="172">
      <c r="A172" s="6" t="n"/>
      <c r="B172" s="6" t="n"/>
      <c r="C172" s="6" t="n"/>
      <c r="D172" s="7" t="n"/>
      <c r="E172" s="8" t="n"/>
      <c r="F172" s="8" t="n"/>
      <c r="G172" s="8" t="n"/>
      <c r="H172" s="8" t="n"/>
      <c r="I172" s="8" t="n"/>
    </row>
    <row r="173">
      <c r="A173" s="6" t="n"/>
      <c r="B173" s="6" t="n"/>
      <c r="C173" s="6" t="n"/>
      <c r="D173" s="7" t="n"/>
      <c r="E173" s="8" t="n"/>
      <c r="F173" s="8" t="n"/>
      <c r="G173" s="8" t="n"/>
      <c r="H173" s="8" t="n"/>
      <c r="I173" s="8" t="n"/>
    </row>
    <row r="174">
      <c r="A174" s="6" t="n"/>
      <c r="B174" s="6" t="n"/>
      <c r="C174" s="6" t="n"/>
      <c r="D174" s="7" t="n"/>
      <c r="E174" s="8" t="n"/>
      <c r="F174" s="8" t="n"/>
      <c r="G174" s="8" t="n"/>
      <c r="H174" s="8" t="n"/>
      <c r="I174" s="8" t="n"/>
    </row>
    <row r="175">
      <c r="A175" s="6" t="n"/>
      <c r="B175" s="6" t="n"/>
      <c r="C175" s="6" t="n"/>
      <c r="D175" s="7" t="n"/>
      <c r="E175" s="8" t="n"/>
      <c r="F175" s="8" t="n"/>
      <c r="G175" s="8" t="n"/>
      <c r="H175" s="8" t="n"/>
      <c r="I175" s="8" t="n"/>
    </row>
    <row r="176">
      <c r="A176" s="6" t="n"/>
      <c r="B176" s="6" t="n"/>
      <c r="C176" s="6" t="n"/>
      <c r="D176" s="7" t="n"/>
      <c r="E176" s="8" t="n"/>
      <c r="F176" s="8" t="n"/>
      <c r="G176" s="8" t="n"/>
      <c r="H176" s="8" t="n"/>
      <c r="I176" s="8" t="n"/>
    </row>
    <row r="177">
      <c r="A177" s="6" t="n"/>
      <c r="B177" s="6" t="n"/>
      <c r="C177" s="6" t="n"/>
      <c r="D177" s="7" t="n"/>
      <c r="E177" s="8" t="n"/>
      <c r="F177" s="8" t="n"/>
      <c r="G177" s="8" t="n"/>
      <c r="H177" s="8" t="n"/>
      <c r="I177" s="8" t="n"/>
    </row>
    <row r="178">
      <c r="A178" s="6" t="n"/>
      <c r="B178" s="6" t="n"/>
      <c r="C178" s="6" t="n"/>
      <c r="D178" s="7" t="n"/>
      <c r="E178" s="8" t="n"/>
      <c r="F178" s="8" t="n"/>
      <c r="G178" s="8" t="n"/>
      <c r="H178" s="8" t="n"/>
      <c r="I178" s="8" t="n"/>
    </row>
    <row r="179">
      <c r="A179" s="6" t="n"/>
      <c r="B179" s="6" t="n"/>
      <c r="C179" s="6" t="n"/>
      <c r="D179" s="7" t="n"/>
      <c r="E179" s="8" t="n"/>
      <c r="F179" s="8" t="n"/>
      <c r="G179" s="8" t="n"/>
      <c r="H179" s="8" t="n"/>
      <c r="I179" s="8" t="n"/>
    </row>
    <row r="180">
      <c r="A180" s="6" t="n"/>
      <c r="B180" s="6" t="n"/>
      <c r="C180" s="6" t="n"/>
      <c r="D180" s="7" t="n"/>
      <c r="E180" s="8" t="n"/>
      <c r="F180" s="8" t="n"/>
      <c r="G180" s="8" t="n"/>
      <c r="H180" s="8" t="n"/>
      <c r="I180" s="8" t="n"/>
    </row>
    <row r="181">
      <c r="A181" s="6" t="n"/>
      <c r="B181" s="6" t="n"/>
      <c r="C181" s="6" t="n"/>
      <c r="D181" s="7" t="n"/>
      <c r="E181" s="8" t="n"/>
      <c r="F181" s="8" t="n"/>
      <c r="G181" s="8" t="n"/>
      <c r="H181" s="8" t="n"/>
      <c r="I181" s="8" t="n"/>
    </row>
    <row r="182">
      <c r="A182" s="6" t="n"/>
      <c r="B182" s="6" t="n"/>
      <c r="C182" s="6" t="n"/>
      <c r="D182" s="7" t="n"/>
      <c r="E182" s="8" t="n"/>
      <c r="F182" s="8" t="n"/>
      <c r="G182" s="8" t="n"/>
      <c r="H182" s="8" t="n"/>
      <c r="I182" s="8" t="n"/>
    </row>
    <row r="183">
      <c r="A183" s="6" t="n"/>
      <c r="B183" s="6" t="n"/>
      <c r="C183" s="6" t="n"/>
      <c r="D183" s="7" t="n"/>
      <c r="E183" s="8" t="n"/>
      <c r="F183" s="8" t="n"/>
      <c r="G183" s="8" t="n"/>
      <c r="H183" s="8" t="n"/>
      <c r="I183" s="8" t="n"/>
    </row>
    <row r="184">
      <c r="A184" s="6" t="n"/>
      <c r="B184" s="6" t="n"/>
      <c r="C184" s="6" t="n"/>
      <c r="D184" s="7" t="n"/>
      <c r="E184" s="8" t="n"/>
      <c r="F184" s="8" t="n"/>
      <c r="G184" s="8" t="n"/>
      <c r="H184" s="8" t="n"/>
      <c r="I184" s="8" t="n"/>
    </row>
    <row r="185">
      <c r="A185" s="6" t="n"/>
      <c r="B185" s="6" t="n"/>
      <c r="C185" s="6" t="n"/>
      <c r="D185" s="7" t="n"/>
      <c r="E185" s="8" t="n"/>
      <c r="F185" s="8" t="n"/>
      <c r="G185" s="8" t="n"/>
      <c r="H185" s="8" t="n"/>
      <c r="I185" s="8" t="n"/>
    </row>
    <row r="186">
      <c r="A186" s="6" t="n"/>
      <c r="B186" s="6" t="n"/>
      <c r="C186" s="6" t="n"/>
      <c r="D186" s="7" t="n"/>
      <c r="E186" s="8" t="n"/>
      <c r="F186" s="8" t="n"/>
      <c r="G186" s="8" t="n"/>
      <c r="H186" s="8" t="n"/>
      <c r="I186" s="8" t="n"/>
    </row>
    <row r="187">
      <c r="A187" s="6" t="n"/>
      <c r="B187" s="6" t="n"/>
      <c r="C187" s="6" t="n"/>
      <c r="D187" s="7" t="n"/>
      <c r="E187" s="8" t="n"/>
      <c r="F187" s="8" t="n"/>
      <c r="G187" s="8" t="n"/>
      <c r="H187" s="8" t="n"/>
      <c r="I187" s="8" t="n"/>
    </row>
    <row r="188">
      <c r="A188" s="6" t="n"/>
      <c r="B188" s="6" t="n"/>
      <c r="C188" s="6" t="n"/>
      <c r="D188" s="7" t="n"/>
      <c r="E188" s="8" t="n"/>
      <c r="F188" s="8" t="n"/>
      <c r="G188" s="8" t="n"/>
      <c r="H188" s="8" t="n"/>
      <c r="I188" s="8" t="n"/>
    </row>
    <row r="189">
      <c r="A189" s="6" t="n"/>
      <c r="B189" s="6" t="n"/>
      <c r="C189" s="6" t="n"/>
      <c r="D189" s="7" t="n"/>
      <c r="E189" s="8" t="n"/>
      <c r="F189" s="8" t="n"/>
      <c r="G189" s="8" t="n"/>
      <c r="H189" s="8" t="n"/>
      <c r="I189" s="8" t="n"/>
    </row>
    <row r="190">
      <c r="A190" s="6" t="n"/>
      <c r="B190" s="6" t="n"/>
      <c r="C190" s="6" t="n"/>
      <c r="D190" s="7" t="n"/>
      <c r="E190" s="8" t="n"/>
      <c r="F190" s="8" t="n"/>
      <c r="G190" s="8" t="n"/>
      <c r="H190" s="8" t="n"/>
      <c r="I190" s="8" t="n"/>
    </row>
    <row r="191">
      <c r="A191" s="6" t="n"/>
      <c r="B191" s="6" t="n"/>
      <c r="C191" s="6" t="n"/>
      <c r="D191" s="7" t="n"/>
      <c r="E191" s="8" t="n"/>
      <c r="F191" s="8" t="n"/>
      <c r="G191" s="8" t="n"/>
      <c r="H191" s="8" t="n"/>
      <c r="I191" s="8" t="n"/>
    </row>
    <row r="192">
      <c r="A192" s="6" t="n"/>
      <c r="B192" s="6" t="n"/>
      <c r="C192" s="6" t="n"/>
      <c r="D192" s="7" t="n"/>
      <c r="E192" s="8" t="n"/>
      <c r="F192" s="8" t="n"/>
      <c r="G192" s="8" t="n"/>
      <c r="H192" s="8" t="n"/>
      <c r="I192" s="8" t="n"/>
    </row>
    <row r="193">
      <c r="A193" s="6" t="n"/>
      <c r="B193" s="6" t="n"/>
      <c r="C193" s="6" t="n"/>
      <c r="D193" s="7" t="n"/>
      <c r="E193" s="8" t="n"/>
      <c r="F193" s="8" t="n"/>
      <c r="G193" s="8" t="n"/>
      <c r="H193" s="8" t="n"/>
      <c r="I193" s="8" t="n"/>
    </row>
    <row r="194">
      <c r="A194" s="6" t="n"/>
      <c r="B194" s="6" t="n"/>
      <c r="C194" s="6" t="n"/>
      <c r="D194" s="7" t="n"/>
      <c r="E194" s="8" t="n"/>
      <c r="F194" s="8" t="n"/>
      <c r="G194" s="8" t="n"/>
      <c r="H194" s="8" t="n"/>
      <c r="I194" s="8" t="n"/>
    </row>
    <row r="195">
      <c r="A195" s="6" t="n"/>
      <c r="B195" s="6" t="n"/>
      <c r="C195" s="6" t="n"/>
      <c r="D195" s="7" t="n"/>
      <c r="E195" s="8" t="n"/>
      <c r="F195" s="8" t="n"/>
      <c r="G195" s="8" t="n"/>
      <c r="H195" s="8" t="n"/>
      <c r="I195" s="8" t="n"/>
    </row>
    <row r="196">
      <c r="A196" s="6" t="n"/>
      <c r="B196" s="6" t="n"/>
      <c r="C196" s="6" t="n"/>
      <c r="D196" s="7" t="n"/>
      <c r="E196" s="8" t="n"/>
      <c r="F196" s="8" t="n"/>
      <c r="G196" s="8" t="n"/>
      <c r="H196" s="8" t="n"/>
      <c r="I196" s="8" t="n"/>
    </row>
    <row r="197">
      <c r="A197" s="6" t="n"/>
      <c r="B197" s="6" t="n"/>
      <c r="C197" s="6" t="n"/>
      <c r="D197" s="7" t="n"/>
      <c r="E197" s="8" t="n"/>
      <c r="F197" s="8" t="n"/>
      <c r="G197" s="8" t="n"/>
      <c r="H197" s="8" t="n"/>
      <c r="I197" s="8" t="n"/>
    </row>
    <row r="198">
      <c r="A198" s="6" t="n"/>
      <c r="B198" s="6" t="n"/>
      <c r="C198" s="6" t="n"/>
      <c r="D198" s="7" t="n"/>
      <c r="E198" s="8" t="n"/>
      <c r="F198" s="8" t="n"/>
      <c r="G198" s="8" t="n"/>
      <c r="H198" s="8" t="n"/>
      <c r="I198" s="8" t="n"/>
    </row>
    <row r="199">
      <c r="A199" s="6" t="n"/>
      <c r="B199" s="6" t="n"/>
      <c r="C199" s="6" t="n"/>
      <c r="D199" s="7" t="n"/>
      <c r="E199" s="8" t="n"/>
      <c r="F199" s="8" t="n"/>
      <c r="G199" s="8" t="n"/>
      <c r="H199" s="8" t="n"/>
      <c r="I199" s="8" t="n"/>
    </row>
    <row r="200">
      <c r="A200" s="6" t="n"/>
      <c r="B200" s="6" t="n"/>
      <c r="C200" s="6" t="n"/>
      <c r="D200" s="7" t="n"/>
      <c r="E200" s="8" t="n"/>
      <c r="F200" s="8" t="n"/>
      <c r="G200" s="8" t="n"/>
      <c r="H200" s="8" t="n"/>
      <c r="I200" s="8" t="n"/>
    </row>
    <row r="201">
      <c r="A201" s="6" t="n"/>
      <c r="B201" s="6" t="n"/>
      <c r="C201" s="6" t="n"/>
      <c r="D201" s="7" t="n"/>
      <c r="E201" s="8" t="n"/>
      <c r="F201" s="8" t="n"/>
      <c r="G201" s="8" t="n"/>
      <c r="H201" s="8" t="n"/>
      <c r="I201" s="8" t="n"/>
    </row>
    <row r="202">
      <c r="A202" s="6" t="n"/>
      <c r="B202" s="6" t="n"/>
      <c r="C202" s="6" t="n"/>
      <c r="D202" s="7" t="n"/>
      <c r="E202" s="8" t="n"/>
      <c r="F202" s="8" t="n"/>
      <c r="G202" s="8" t="n"/>
      <c r="H202" s="8" t="n"/>
      <c r="I202" s="8" t="n"/>
    </row>
    <row r="203">
      <c r="A203" s="6" t="n"/>
      <c r="B203" s="6" t="n"/>
      <c r="C203" s="6" t="n"/>
      <c r="D203" s="7" t="n"/>
      <c r="E203" s="8" t="n"/>
      <c r="F203" s="8" t="n"/>
      <c r="G203" s="8" t="n"/>
      <c r="H203" s="8" t="n"/>
      <c r="I203" s="8" t="n"/>
    </row>
    <row r="204">
      <c r="A204" s="6" t="n"/>
      <c r="B204" s="6" t="n"/>
      <c r="C204" s="6" t="n"/>
      <c r="D204" s="7" t="n"/>
      <c r="E204" s="8" t="n"/>
      <c r="F204" s="8" t="n"/>
      <c r="G204" s="8" t="n"/>
      <c r="H204" s="8" t="n"/>
      <c r="I204" s="8" t="n"/>
    </row>
    <row r="205">
      <c r="A205" s="6" t="n"/>
      <c r="B205" s="6" t="n"/>
      <c r="C205" s="6" t="n"/>
      <c r="D205" s="7" t="n"/>
      <c r="E205" s="8" t="n"/>
      <c r="F205" s="8" t="n"/>
      <c r="G205" s="8" t="n"/>
      <c r="H205" s="8" t="n"/>
      <c r="I205" s="8" t="n"/>
    </row>
    <row r="206">
      <c r="A206" s="6" t="n"/>
      <c r="B206" s="6" t="n"/>
      <c r="C206" s="6" t="n"/>
      <c r="D206" s="7" t="n"/>
      <c r="E206" s="8" t="n"/>
      <c r="F206" s="8" t="n"/>
      <c r="G206" s="8" t="n"/>
      <c r="H206" s="8" t="n"/>
      <c r="I206" s="8" t="n"/>
    </row>
    <row r="207">
      <c r="A207" s="6" t="n"/>
      <c r="B207" s="6" t="n"/>
      <c r="C207" s="6" t="n"/>
      <c r="D207" s="7" t="n"/>
      <c r="E207" s="8" t="n"/>
      <c r="F207" s="8" t="n"/>
      <c r="G207" s="8" t="n"/>
      <c r="H207" s="8" t="n"/>
      <c r="I207" s="8" t="n"/>
    </row>
    <row r="208">
      <c r="A208" s="6" t="n"/>
      <c r="B208" s="6" t="n"/>
      <c r="C208" s="6" t="n"/>
      <c r="D208" s="7" t="n"/>
      <c r="E208" s="8" t="n"/>
      <c r="F208" s="8" t="n"/>
      <c r="G208" s="8" t="n"/>
      <c r="H208" s="8" t="n"/>
      <c r="I208" s="8" t="n"/>
    </row>
    <row r="209">
      <c r="A209" s="6" t="n"/>
      <c r="B209" s="6" t="n"/>
      <c r="C209" s="6" t="n"/>
      <c r="D209" s="7" t="n"/>
      <c r="E209" s="8" t="n"/>
      <c r="F209" s="8" t="n"/>
      <c r="G209" s="8" t="n"/>
      <c r="H209" s="8" t="n"/>
      <c r="I209" s="8" t="n"/>
    </row>
    <row r="210">
      <c r="A210" s="6" t="n"/>
      <c r="B210" s="6" t="n"/>
      <c r="C210" s="6" t="n"/>
      <c r="D210" s="7" t="n"/>
      <c r="E210" s="8" t="n"/>
      <c r="F210" s="8" t="n"/>
      <c r="G210" s="8" t="n"/>
      <c r="H210" s="8" t="n"/>
      <c r="I210" s="8" t="n"/>
    </row>
    <row r="211">
      <c r="A211" s="6" t="n"/>
      <c r="B211" s="6" t="n"/>
      <c r="C211" s="6" t="n"/>
      <c r="D211" s="7" t="n"/>
      <c r="E211" s="8" t="n"/>
      <c r="F211" s="8" t="n"/>
      <c r="G211" s="8" t="n"/>
      <c r="H211" s="8" t="n"/>
      <c r="I211" s="8" t="n"/>
    </row>
    <row r="212">
      <c r="A212" s="6" t="n"/>
      <c r="B212" s="6" t="n"/>
      <c r="C212" s="6" t="n"/>
      <c r="D212" s="7" t="n"/>
      <c r="E212" s="8" t="n"/>
      <c r="F212" s="8" t="n"/>
      <c r="G212" s="8" t="n"/>
      <c r="H212" s="8" t="n"/>
      <c r="I212" s="8" t="n"/>
    </row>
    <row r="213">
      <c r="A213" s="6" t="n"/>
      <c r="B213" s="6" t="n"/>
      <c r="C213" s="6" t="n"/>
      <c r="D213" s="7" t="n"/>
      <c r="E213" s="8" t="n"/>
      <c r="F213" s="8" t="n"/>
      <c r="G213" s="8" t="n"/>
      <c r="H213" s="8" t="n"/>
      <c r="I213" s="8" t="n"/>
    </row>
    <row r="214">
      <c r="A214" s="6" t="n"/>
      <c r="B214" s="6" t="n"/>
      <c r="C214" s="6" t="n"/>
      <c r="D214" s="7" t="n"/>
      <c r="E214" s="8" t="n"/>
      <c r="F214" s="8" t="n"/>
      <c r="G214" s="8" t="n"/>
      <c r="H214" s="8" t="n"/>
      <c r="I214" s="8" t="n"/>
    </row>
    <row r="215">
      <c r="A215" s="6" t="n"/>
      <c r="B215" s="6" t="n"/>
      <c r="C215" s="6" t="n"/>
      <c r="D215" s="7" t="n"/>
      <c r="E215" s="8" t="n"/>
      <c r="F215" s="8" t="n"/>
      <c r="G215" s="8" t="n"/>
      <c r="H215" s="8" t="n"/>
      <c r="I215" s="8" t="n"/>
    </row>
    <row r="216">
      <c r="A216" s="6" t="n"/>
      <c r="B216" s="6" t="n"/>
      <c r="C216" s="6" t="n"/>
      <c r="D216" s="7" t="n"/>
      <c r="E216" s="8" t="n"/>
      <c r="F216" s="8" t="n"/>
      <c r="G216" s="8" t="n"/>
      <c r="H216" s="8" t="n"/>
      <c r="I216" s="8" t="n"/>
    </row>
    <row r="217">
      <c r="A217" s="6" t="n"/>
      <c r="B217" s="6" t="n"/>
      <c r="C217" s="6" t="n"/>
      <c r="D217" s="7" t="n"/>
      <c r="E217" s="8" t="n"/>
      <c r="F217" s="8" t="n"/>
      <c r="G217" s="8" t="n"/>
      <c r="H217" s="8" t="n"/>
      <c r="I217" s="8" t="n"/>
    </row>
    <row r="218">
      <c r="A218" s="6" t="n"/>
      <c r="B218" s="6" t="n"/>
      <c r="C218" s="6" t="n"/>
      <c r="D218" s="7" t="n"/>
      <c r="E218" s="8" t="n"/>
      <c r="F218" s="8" t="n"/>
      <c r="G218" s="8" t="n"/>
      <c r="H218" s="8" t="n"/>
      <c r="I218" s="8" t="n"/>
    </row>
    <row r="219">
      <c r="A219" s="6" t="n"/>
      <c r="B219" s="6" t="n"/>
      <c r="C219" s="6" t="n"/>
      <c r="D219" s="7" t="n"/>
      <c r="E219" s="8" t="n"/>
      <c r="F219" s="8" t="n"/>
      <c r="G219" s="8" t="n"/>
      <c r="H219" s="8" t="n"/>
      <c r="I219" s="8" t="n"/>
    </row>
    <row r="220">
      <c r="A220" s="6" t="n"/>
      <c r="B220" s="6" t="n"/>
      <c r="C220" s="6" t="n"/>
      <c r="D220" s="7" t="n"/>
      <c r="E220" s="8" t="n"/>
      <c r="F220" s="8" t="n"/>
      <c r="G220" s="8" t="n"/>
      <c r="H220" s="8" t="n"/>
      <c r="I220" s="8" t="n"/>
    </row>
    <row r="221">
      <c r="A221" s="6" t="n"/>
      <c r="B221" s="6" t="n"/>
      <c r="C221" s="6" t="n"/>
      <c r="D221" s="7" t="n"/>
      <c r="E221" s="8" t="n"/>
      <c r="F221" s="8" t="n"/>
      <c r="G221" s="8" t="n"/>
      <c r="H221" s="8" t="n"/>
      <c r="I221" s="8" t="n"/>
    </row>
    <row r="222">
      <c r="A222" s="6" t="n"/>
      <c r="B222" s="6" t="n"/>
      <c r="C222" s="6" t="n"/>
      <c r="D222" s="7" t="n"/>
      <c r="E222" s="8" t="n"/>
      <c r="F222" s="8" t="n"/>
      <c r="G222" s="8" t="n"/>
      <c r="H222" s="8" t="n"/>
      <c r="I222" s="8" t="n"/>
    </row>
    <row r="223">
      <c r="A223" s="6" t="n"/>
      <c r="B223" s="6" t="n"/>
      <c r="C223" s="6" t="n"/>
      <c r="D223" s="7" t="n"/>
      <c r="E223" s="8" t="n"/>
      <c r="F223" s="8" t="n"/>
      <c r="G223" s="8" t="n"/>
      <c r="H223" s="8" t="n"/>
      <c r="I223" s="8" t="n"/>
    </row>
    <row r="224">
      <c r="A224" s="6" t="n"/>
      <c r="B224" s="6" t="n"/>
      <c r="C224" s="6" t="n"/>
      <c r="D224" s="7" t="n"/>
      <c r="E224" s="8" t="n"/>
      <c r="F224" s="8" t="n"/>
      <c r="G224" s="8" t="n"/>
      <c r="H224" s="8" t="n"/>
      <c r="I224" s="8" t="n"/>
    </row>
    <row r="225">
      <c r="A225" s="6" t="n"/>
      <c r="B225" s="6" t="n"/>
      <c r="C225" s="6" t="n"/>
      <c r="D225" s="7" t="n"/>
      <c r="E225" s="8" t="n"/>
      <c r="F225" s="8" t="n"/>
      <c r="G225" s="8" t="n"/>
      <c r="H225" s="8" t="n"/>
      <c r="I225" s="8" t="n"/>
    </row>
    <row r="226">
      <c r="A226" s="6" t="n"/>
      <c r="B226" s="6" t="n"/>
      <c r="C226" s="6" t="n"/>
      <c r="D226" s="7" t="n"/>
      <c r="E226" s="8" t="n"/>
      <c r="F226" s="8" t="n"/>
      <c r="G226" s="8" t="n"/>
      <c r="H226" s="8" t="n"/>
      <c r="I226" s="8" t="n"/>
    </row>
    <row r="227">
      <c r="A227" s="6" t="n"/>
      <c r="B227" s="6" t="n"/>
      <c r="C227" s="6" t="n"/>
      <c r="D227" s="7" t="n"/>
      <c r="E227" s="8" t="n"/>
      <c r="F227" s="8" t="n"/>
      <c r="G227" s="8" t="n"/>
      <c r="H227" s="8" t="n"/>
      <c r="I227" s="8" t="n"/>
    </row>
    <row r="228">
      <c r="A228" s="6" t="n"/>
      <c r="B228" s="6" t="n"/>
      <c r="C228" s="6" t="n"/>
      <c r="D228" s="7" t="n"/>
      <c r="E228" s="8" t="n"/>
      <c r="F228" s="8" t="n"/>
      <c r="G228" s="8" t="n"/>
      <c r="H228" s="8" t="n"/>
      <c r="I228" s="8" t="n"/>
    </row>
    <row r="229">
      <c r="A229" s="6" t="n"/>
      <c r="B229" s="6" t="n"/>
      <c r="C229" s="6" t="n"/>
      <c r="D229" s="7" t="n"/>
      <c r="E229" s="8" t="n"/>
      <c r="F229" s="8" t="n"/>
      <c r="G229" s="8" t="n"/>
      <c r="H229" s="8" t="n"/>
      <c r="I229" s="8" t="n"/>
    </row>
    <row r="230">
      <c r="A230" s="6" t="n"/>
      <c r="B230" s="6" t="n"/>
      <c r="C230" s="6" t="n"/>
      <c r="D230" s="7" t="n"/>
      <c r="E230" s="8" t="n"/>
      <c r="F230" s="8" t="n"/>
      <c r="G230" s="8" t="n"/>
      <c r="H230" s="8" t="n"/>
      <c r="I230" s="8" t="n"/>
    </row>
    <row r="231">
      <c r="A231" s="6" t="n"/>
      <c r="B231" s="6" t="n"/>
      <c r="C231" s="6" t="n"/>
      <c r="D231" s="7" t="n"/>
      <c r="E231" s="8" t="n"/>
      <c r="F231" s="8" t="n"/>
      <c r="G231" s="8" t="n"/>
      <c r="H231" s="8" t="n"/>
      <c r="I231" s="8" t="n"/>
    </row>
    <row r="232">
      <c r="A232" s="6" t="n"/>
      <c r="B232" s="6" t="n"/>
      <c r="C232" s="6" t="n"/>
      <c r="D232" s="7" t="n"/>
      <c r="E232" s="8" t="n"/>
      <c r="F232" s="8" t="n"/>
      <c r="G232" s="8" t="n"/>
      <c r="H232" s="8" t="n"/>
      <c r="I232" s="8" t="n"/>
    </row>
    <row r="233">
      <c r="A233" s="6" t="n"/>
      <c r="B233" s="6" t="n"/>
      <c r="C233" s="6" t="n"/>
      <c r="D233" s="7" t="n"/>
      <c r="E233" s="8" t="n"/>
      <c r="F233" s="8" t="n"/>
      <c r="G233" s="8" t="n"/>
      <c r="H233" s="8" t="n"/>
      <c r="I233" s="8" t="n"/>
    </row>
    <row r="234">
      <c r="A234" s="6" t="n"/>
      <c r="B234" s="6" t="n"/>
      <c r="C234" s="6" t="n"/>
      <c r="D234" s="7" t="n"/>
      <c r="E234" s="8" t="n"/>
      <c r="F234" s="8" t="n"/>
      <c r="G234" s="8" t="n"/>
      <c r="H234" s="8" t="n"/>
      <c r="I234" s="8" t="n"/>
    </row>
    <row r="235">
      <c r="A235" s="6" t="n"/>
      <c r="B235" s="6" t="n"/>
      <c r="C235" s="6" t="n"/>
      <c r="D235" s="7" t="n"/>
      <c r="E235" s="8" t="n"/>
      <c r="F235" s="8" t="n"/>
      <c r="G235" s="8" t="n"/>
      <c r="H235" s="8" t="n"/>
      <c r="I235" s="8" t="n"/>
    </row>
    <row r="236">
      <c r="A236" s="6" t="n"/>
      <c r="B236" s="6" t="n"/>
      <c r="C236" s="6" t="n"/>
      <c r="D236" s="7" t="n"/>
      <c r="E236" s="8" t="n"/>
      <c r="F236" s="8" t="n"/>
      <c r="G236" s="8" t="n"/>
      <c r="H236" s="8" t="n"/>
      <c r="I236" s="8" t="n"/>
    </row>
    <row r="237">
      <c r="A237" s="6" t="n"/>
      <c r="B237" s="6" t="n"/>
      <c r="C237" s="6" t="n"/>
      <c r="D237" s="7" t="n"/>
      <c r="E237" s="8" t="n"/>
      <c r="F237" s="8" t="n"/>
      <c r="G237" s="8" t="n"/>
      <c r="H237" s="8" t="n"/>
      <c r="I237" s="8" t="n"/>
    </row>
    <row r="238">
      <c r="A238" s="6" t="n"/>
      <c r="B238" s="6" t="n"/>
      <c r="C238" s="6" t="n"/>
      <c r="D238" s="7" t="n"/>
      <c r="E238" s="8" t="n"/>
      <c r="F238" s="8" t="n"/>
      <c r="G238" s="8" t="n"/>
      <c r="H238" s="8" t="n"/>
      <c r="I238" s="8" t="n"/>
    </row>
    <row r="239">
      <c r="A239" s="6" t="n"/>
      <c r="B239" s="6" t="n"/>
      <c r="C239" s="6" t="n"/>
      <c r="D239" s="7" t="n"/>
      <c r="E239" s="8" t="n"/>
      <c r="F239" s="8" t="n"/>
      <c r="G239" s="8" t="n"/>
      <c r="H239" s="8" t="n"/>
      <c r="I239" s="8" t="n"/>
    </row>
    <row r="240">
      <c r="A240" s="6" t="n"/>
      <c r="B240" s="6" t="n"/>
      <c r="C240" s="6" t="n"/>
      <c r="D240" s="7" t="n"/>
      <c r="E240" s="8" t="n"/>
      <c r="F240" s="8" t="n"/>
      <c r="G240" s="8" t="n"/>
      <c r="H240" s="8" t="n"/>
      <c r="I240" s="8" t="n"/>
    </row>
    <row r="241">
      <c r="A241" s="6" t="n"/>
      <c r="B241" s="6" t="n"/>
      <c r="C241" s="6" t="n"/>
      <c r="D241" s="7" t="n"/>
      <c r="E241" s="8" t="n"/>
      <c r="F241" s="8" t="n"/>
      <c r="G241" s="8" t="n"/>
      <c r="H241" s="8" t="n"/>
      <c r="I241" s="8" t="n"/>
    </row>
    <row r="242">
      <c r="A242" s="6" t="n"/>
      <c r="B242" s="6" t="n"/>
      <c r="C242" s="6" t="n"/>
      <c r="D242" s="7" t="n"/>
      <c r="E242" s="8" t="n"/>
      <c r="F242" s="8" t="n"/>
      <c r="G242" s="8" t="n"/>
      <c r="H242" s="8" t="n"/>
      <c r="I242" s="8" t="n"/>
    </row>
    <row r="243">
      <c r="A243" s="6" t="n"/>
      <c r="B243" s="6" t="n"/>
      <c r="C243" s="6" t="n"/>
      <c r="D243" s="7" t="n"/>
      <c r="E243" s="8" t="n"/>
      <c r="F243" s="8" t="n"/>
      <c r="G243" s="8" t="n"/>
      <c r="H243" s="8" t="n"/>
      <c r="I243" s="8" t="n"/>
    </row>
    <row r="244">
      <c r="A244" s="6" t="n"/>
      <c r="B244" s="6" t="n"/>
      <c r="C244" s="6" t="n"/>
      <c r="D244" s="7" t="n"/>
      <c r="E244" s="8" t="n"/>
      <c r="F244" s="8" t="n"/>
      <c r="G244" s="8" t="n"/>
      <c r="H244" s="8" t="n"/>
      <c r="I244" s="8" t="n"/>
    </row>
    <row r="245">
      <c r="A245" s="6" t="n"/>
      <c r="B245" s="6" t="n"/>
      <c r="C245" s="6" t="n"/>
      <c r="D245" s="7" t="n"/>
      <c r="E245" s="8" t="n"/>
      <c r="F245" s="8" t="n"/>
      <c r="G245" s="8" t="n"/>
      <c r="H245" s="8" t="n"/>
      <c r="I245" s="8" t="n"/>
    </row>
    <row r="246">
      <c r="A246" s="6" t="n"/>
      <c r="B246" s="6" t="n"/>
      <c r="C246" s="6" t="n"/>
      <c r="D246" s="7" t="n"/>
      <c r="E246" s="8" t="n"/>
      <c r="F246" s="8" t="n"/>
      <c r="G246" s="8" t="n"/>
      <c r="H246" s="8" t="n"/>
      <c r="I246" s="8" t="n"/>
    </row>
    <row r="247">
      <c r="A247" s="6" t="n"/>
      <c r="B247" s="6" t="n"/>
      <c r="C247" s="6" t="n"/>
      <c r="D247" s="7" t="n"/>
      <c r="E247" s="8" t="n"/>
      <c r="F247" s="8" t="n"/>
      <c r="G247" s="8" t="n"/>
      <c r="H247" s="8" t="n"/>
      <c r="I247" s="8" t="n"/>
    </row>
    <row r="248">
      <c r="A248" s="6" t="n"/>
      <c r="B248" s="6" t="n"/>
      <c r="C248" s="6" t="n"/>
      <c r="D248" s="7" t="n"/>
      <c r="E248" s="8" t="n"/>
      <c r="F248" s="8" t="n"/>
      <c r="G248" s="8" t="n"/>
      <c r="H248" s="8" t="n"/>
      <c r="I248" s="8" t="n"/>
    </row>
    <row r="249">
      <c r="A249" s="6" t="n"/>
      <c r="B249" s="6" t="n"/>
      <c r="C249" s="6" t="n"/>
      <c r="D249" s="7" t="n"/>
      <c r="E249" s="8" t="n"/>
      <c r="F249" s="8" t="n"/>
      <c r="G249" s="8" t="n"/>
      <c r="H249" s="8" t="n"/>
      <c r="I249" s="8" t="n"/>
    </row>
    <row r="250">
      <c r="A250" s="6" t="n"/>
      <c r="B250" s="6" t="n"/>
      <c r="C250" s="6" t="n"/>
      <c r="D250" s="7" t="n"/>
      <c r="E250" s="8" t="n"/>
      <c r="F250" s="8" t="n"/>
      <c r="G250" s="8" t="n"/>
      <c r="H250" s="8" t="n"/>
      <c r="I250" s="8" t="n"/>
    </row>
    <row r="251">
      <c r="A251" s="6" t="n"/>
      <c r="B251" s="6" t="n"/>
      <c r="C251" s="6" t="n"/>
      <c r="D251" s="7" t="n"/>
      <c r="E251" s="8" t="n"/>
      <c r="F251" s="8" t="n"/>
      <c r="G251" s="8" t="n"/>
      <c r="H251" s="8" t="n"/>
      <c r="I251" s="8" t="n"/>
    </row>
    <row r="252">
      <c r="A252" s="6" t="n"/>
      <c r="B252" s="6" t="n"/>
      <c r="C252" s="6" t="n"/>
      <c r="D252" s="7" t="n"/>
      <c r="E252" s="8" t="n"/>
      <c r="F252" s="8" t="n"/>
      <c r="G252" s="8" t="n"/>
      <c r="H252" s="8" t="n"/>
      <c r="I252" s="8" t="n"/>
    </row>
    <row r="253">
      <c r="A253" s="6" t="n"/>
      <c r="B253" s="6" t="n"/>
      <c r="C253" s="6" t="n"/>
      <c r="D253" s="7" t="n"/>
      <c r="E253" s="8" t="n"/>
      <c r="F253" s="8" t="n"/>
      <c r="G253" s="8" t="n"/>
      <c r="H253" s="8" t="n"/>
      <c r="I253" s="8" t="n"/>
    </row>
    <row r="254">
      <c r="A254" s="6" t="n"/>
      <c r="B254" s="6" t="n"/>
      <c r="C254" s="6" t="n"/>
      <c r="D254" s="7" t="n"/>
      <c r="E254" s="8" t="n"/>
      <c r="F254" s="8" t="n"/>
      <c r="G254" s="8" t="n"/>
      <c r="H254" s="8" t="n"/>
      <c r="I254" s="8" t="n"/>
    </row>
    <row r="255">
      <c r="A255" s="6" t="n"/>
      <c r="B255" s="6" t="n"/>
      <c r="C255" s="6" t="n"/>
      <c r="D255" s="7" t="n"/>
      <c r="E255" s="8" t="n"/>
      <c r="F255" s="8" t="n"/>
      <c r="G255" s="8" t="n"/>
      <c r="H255" s="8" t="n"/>
      <c r="I255" s="8" t="n"/>
    </row>
    <row r="256">
      <c r="A256" s="6" t="n"/>
      <c r="B256" s="6" t="n"/>
      <c r="C256" s="6" t="n"/>
      <c r="D256" s="7" t="n"/>
      <c r="E256" s="8" t="n"/>
      <c r="F256" s="8" t="n"/>
      <c r="G256" s="8" t="n"/>
      <c r="H256" s="8" t="n"/>
      <c r="I256" s="8" t="n"/>
    </row>
    <row r="257">
      <c r="A257" s="6" t="n"/>
      <c r="B257" s="6" t="n"/>
      <c r="C257" s="6" t="n"/>
      <c r="D257" s="7" t="n"/>
      <c r="E257" s="8" t="n"/>
      <c r="F257" s="8" t="n"/>
      <c r="G257" s="8" t="n"/>
      <c r="H257" s="8" t="n"/>
      <c r="I257" s="8" t="n"/>
    </row>
    <row r="258">
      <c r="A258" s="6" t="n"/>
      <c r="B258" s="6" t="n"/>
      <c r="C258" s="6" t="n"/>
      <c r="D258" s="7" t="n"/>
      <c r="E258" s="8" t="n"/>
      <c r="F258" s="8" t="n"/>
      <c r="G258" s="8" t="n"/>
      <c r="H258" s="8" t="n"/>
      <c r="I258" s="8" t="n"/>
    </row>
    <row r="259">
      <c r="A259" s="6" t="n"/>
      <c r="B259" s="6" t="n"/>
      <c r="C259" s="6" t="n"/>
      <c r="D259" s="7" t="n"/>
      <c r="E259" s="8" t="n"/>
      <c r="F259" s="8" t="n"/>
      <c r="G259" s="8" t="n"/>
      <c r="H259" s="8" t="n"/>
      <c r="I259" s="8" t="n"/>
    </row>
    <row r="260">
      <c r="A260" s="6" t="n"/>
      <c r="B260" s="6" t="n"/>
      <c r="C260" s="6" t="n"/>
      <c r="D260" s="7" t="n"/>
      <c r="E260" s="8" t="n"/>
      <c r="F260" s="8" t="n"/>
      <c r="G260" s="8" t="n"/>
      <c r="H260" s="8" t="n"/>
      <c r="I260" s="8" t="n"/>
    </row>
    <row r="261">
      <c r="A261" s="6" t="n"/>
      <c r="B261" s="6" t="n"/>
      <c r="C261" s="6" t="n"/>
      <c r="D261" s="7" t="n"/>
      <c r="E261" s="8" t="n"/>
      <c r="F261" s="8" t="n"/>
      <c r="G261" s="8" t="n"/>
      <c r="H261" s="8" t="n"/>
      <c r="I261" s="8" t="n"/>
    </row>
    <row r="262">
      <c r="A262" s="6" t="n"/>
      <c r="B262" s="6" t="n"/>
      <c r="C262" s="6" t="n"/>
      <c r="D262" s="7" t="n"/>
      <c r="E262" s="8" t="n"/>
      <c r="F262" s="8" t="n"/>
      <c r="G262" s="8" t="n"/>
      <c r="H262" s="8" t="n"/>
      <c r="I262" s="8" t="n"/>
    </row>
    <row r="263">
      <c r="A263" s="6" t="n"/>
      <c r="B263" s="6" t="n"/>
      <c r="C263" s="6" t="n"/>
      <c r="D263" s="7" t="n"/>
      <c r="E263" s="8" t="n"/>
      <c r="F263" s="8" t="n"/>
      <c r="G263" s="8" t="n"/>
      <c r="H263" s="8" t="n"/>
      <c r="I263" s="8" t="n"/>
    </row>
    <row r="264">
      <c r="A264" s="6" t="n"/>
      <c r="B264" s="6" t="n"/>
      <c r="C264" s="6" t="n"/>
      <c r="D264" s="7" t="n"/>
      <c r="E264" s="8" t="n"/>
      <c r="F264" s="8" t="n"/>
      <c r="G264" s="8" t="n"/>
      <c r="H264" s="8" t="n"/>
      <c r="I264" s="8" t="n"/>
    </row>
    <row r="265">
      <c r="A265" s="6" t="n"/>
      <c r="B265" s="6" t="n"/>
      <c r="C265" s="6" t="n"/>
      <c r="D265" s="7" t="n"/>
      <c r="E265" s="8" t="n"/>
      <c r="F265" s="8" t="n"/>
      <c r="G265" s="8" t="n"/>
      <c r="H265" s="8" t="n"/>
      <c r="I265" s="8" t="n"/>
    </row>
    <row r="266">
      <c r="A266" s="6" t="n"/>
      <c r="B266" s="6" t="n"/>
      <c r="C266" s="6" t="n"/>
      <c r="D266" s="7" t="n"/>
      <c r="E266" s="8" t="n"/>
      <c r="F266" s="8" t="n"/>
      <c r="G266" s="8" t="n"/>
      <c r="H266" s="8" t="n"/>
      <c r="I266" s="8" t="n"/>
    </row>
    <row r="267">
      <c r="A267" s="6" t="n"/>
      <c r="B267" s="6" t="n"/>
      <c r="C267" s="6" t="n"/>
      <c r="D267" s="7" t="n"/>
      <c r="E267" s="8" t="n"/>
      <c r="F267" s="8" t="n"/>
      <c r="G267" s="8" t="n"/>
      <c r="H267" s="8" t="n"/>
      <c r="I267" s="8" t="n"/>
    </row>
    <row r="268">
      <c r="A268" s="6" t="n"/>
      <c r="B268" s="6" t="n"/>
      <c r="C268" s="6" t="n"/>
      <c r="D268" s="7" t="n"/>
      <c r="E268" s="8" t="n"/>
      <c r="F268" s="8" t="n"/>
      <c r="G268" s="8" t="n"/>
      <c r="H268" s="8" t="n"/>
      <c r="I268" s="8" t="n"/>
    </row>
    <row r="269">
      <c r="A269" s="6" t="n"/>
      <c r="B269" s="6" t="n"/>
      <c r="C269" s="6" t="n"/>
      <c r="D269" s="7" t="n"/>
      <c r="E269" s="8" t="n"/>
      <c r="F269" s="8" t="n"/>
      <c r="G269" s="8" t="n"/>
      <c r="H269" s="8" t="n"/>
      <c r="I269" s="8" t="n"/>
    </row>
    <row r="270">
      <c r="A270" s="6" t="n"/>
      <c r="B270" s="6" t="n"/>
      <c r="C270" s="6" t="n"/>
      <c r="D270" s="7" t="n"/>
      <c r="E270" s="8" t="n"/>
      <c r="F270" s="8" t="n"/>
      <c r="G270" s="8" t="n"/>
      <c r="H270" s="8" t="n"/>
      <c r="I270" s="8" t="n"/>
    </row>
    <row r="271">
      <c r="A271" s="6" t="n"/>
      <c r="B271" s="6" t="n"/>
      <c r="C271" s="6" t="n"/>
      <c r="D271" s="7" t="n"/>
      <c r="E271" s="8" t="n"/>
      <c r="F271" s="8" t="n"/>
      <c r="G271" s="8" t="n"/>
      <c r="H271" s="8" t="n"/>
      <c r="I271" s="8" t="n"/>
    </row>
    <row r="272">
      <c r="A272" s="6" t="n"/>
      <c r="B272" s="6" t="n"/>
      <c r="C272" s="6" t="n"/>
      <c r="D272" s="7" t="n"/>
      <c r="E272" s="8" t="n"/>
      <c r="F272" s="8" t="n"/>
      <c r="G272" s="8" t="n"/>
      <c r="H272" s="8" t="n"/>
      <c r="I272" s="8" t="n"/>
    </row>
    <row r="273">
      <c r="A273" s="6" t="n"/>
      <c r="B273" s="6" t="n"/>
      <c r="C273" s="6" t="n"/>
      <c r="D273" s="7" t="n"/>
      <c r="E273" s="8" t="n"/>
      <c r="F273" s="8" t="n"/>
      <c r="G273" s="8" t="n"/>
      <c r="H273" s="8" t="n"/>
      <c r="I273" s="8" t="n"/>
    </row>
    <row r="274">
      <c r="A274" s="6" t="n"/>
      <c r="B274" s="6" t="n"/>
      <c r="C274" s="6" t="n"/>
      <c r="D274" s="7" t="n"/>
      <c r="E274" s="8" t="n"/>
      <c r="F274" s="8" t="n"/>
      <c r="G274" s="8" t="n"/>
      <c r="H274" s="8" t="n"/>
      <c r="I274" s="8" t="n"/>
    </row>
    <row r="275">
      <c r="A275" s="6" t="n"/>
      <c r="B275" s="6" t="n"/>
      <c r="C275" s="6" t="n"/>
      <c r="D275" s="7" t="n"/>
      <c r="E275" s="8" t="n"/>
      <c r="F275" s="8" t="n"/>
      <c r="G275" s="8" t="n"/>
      <c r="H275" s="8" t="n"/>
      <c r="I275" s="8" t="n"/>
    </row>
    <row r="276">
      <c r="A276" s="6" t="n"/>
      <c r="B276" s="6" t="n"/>
      <c r="C276" s="6" t="n"/>
      <c r="D276" s="7" t="n"/>
      <c r="E276" s="8" t="n"/>
      <c r="F276" s="8" t="n"/>
      <c r="G276" s="8" t="n"/>
      <c r="H276" s="8" t="n"/>
      <c r="I276" s="8" t="n"/>
    </row>
    <row r="277">
      <c r="A277" s="6" t="n"/>
      <c r="B277" s="6" t="n"/>
      <c r="C277" s="6" t="n"/>
      <c r="D277" s="7" t="n"/>
      <c r="E277" s="8" t="n"/>
      <c r="F277" s="8" t="n"/>
      <c r="G277" s="8" t="n"/>
      <c r="H277" s="8" t="n"/>
      <c r="I277" s="8" t="n"/>
    </row>
    <row r="278">
      <c r="A278" s="6" t="n"/>
      <c r="B278" s="6" t="n"/>
      <c r="C278" s="6" t="n"/>
      <c r="D278" s="7" t="n"/>
      <c r="E278" s="8" t="n"/>
      <c r="F278" s="8" t="n"/>
      <c r="G278" s="8" t="n"/>
      <c r="H278" s="8" t="n"/>
      <c r="I278" s="8" t="n"/>
    </row>
    <row r="279">
      <c r="A279" s="6" t="n"/>
      <c r="B279" s="6" t="n"/>
      <c r="C279" s="6" t="n"/>
      <c r="D279" s="7" t="n"/>
      <c r="E279" s="8" t="n"/>
      <c r="F279" s="8" t="n"/>
      <c r="G279" s="8" t="n"/>
      <c r="H279" s="8" t="n"/>
      <c r="I279" s="8" t="n"/>
    </row>
    <row r="280">
      <c r="A280" s="6" t="n"/>
      <c r="B280" s="6" t="n"/>
      <c r="C280" s="6" t="n"/>
      <c r="D280" s="7" t="n"/>
      <c r="E280" s="8" t="n"/>
      <c r="F280" s="8" t="n"/>
      <c r="G280" s="8" t="n"/>
      <c r="H280" s="8" t="n"/>
      <c r="I280" s="8" t="n"/>
    </row>
    <row r="281">
      <c r="A281" s="6" t="n"/>
      <c r="B281" s="6" t="n"/>
      <c r="C281" s="6" t="n"/>
      <c r="D281" s="7" t="n"/>
      <c r="E281" s="8" t="n"/>
      <c r="F281" s="8" t="n"/>
      <c r="G281" s="8" t="n"/>
      <c r="H281" s="8" t="n"/>
      <c r="I281" s="8" t="n"/>
    </row>
    <row r="282">
      <c r="A282" s="6" t="n"/>
      <c r="B282" s="6" t="n"/>
      <c r="C282" s="6" t="n"/>
      <c r="D282" s="7" t="n"/>
      <c r="E282" s="8" t="n"/>
      <c r="F282" s="8" t="n"/>
      <c r="G282" s="8" t="n"/>
      <c r="H282" s="8" t="n"/>
      <c r="I282" s="8" t="n"/>
    </row>
    <row r="283">
      <c r="A283" s="6" t="n"/>
      <c r="B283" s="6" t="n"/>
      <c r="C283" s="6" t="n"/>
      <c r="D283" s="7" t="n"/>
      <c r="E283" s="8" t="n"/>
      <c r="F283" s="8" t="n"/>
      <c r="G283" s="8" t="n"/>
      <c r="H283" s="8" t="n"/>
      <c r="I283" s="8" t="n"/>
    </row>
    <row r="284">
      <c r="A284" s="6" t="n"/>
      <c r="B284" s="6" t="n"/>
      <c r="C284" s="6" t="n"/>
      <c r="D284" s="7" t="n"/>
      <c r="E284" s="8" t="n"/>
      <c r="F284" s="8" t="n"/>
      <c r="G284" s="8" t="n"/>
      <c r="H284" s="8" t="n"/>
      <c r="I284" s="8" t="n"/>
    </row>
    <row r="285">
      <c r="A285" s="6" t="n"/>
      <c r="B285" s="6" t="n"/>
      <c r="C285" s="6" t="n"/>
      <c r="D285" s="7" t="n"/>
      <c r="E285" s="8" t="n"/>
      <c r="F285" s="8" t="n"/>
      <c r="G285" s="8" t="n"/>
      <c r="H285" s="8" t="n"/>
      <c r="I285" s="8" t="n"/>
    </row>
    <row r="286">
      <c r="A286" s="6" t="n"/>
      <c r="B286" s="6" t="n"/>
      <c r="C286" s="6" t="n"/>
      <c r="D286" s="7" t="n"/>
      <c r="E286" s="8" t="n"/>
      <c r="F286" s="8" t="n"/>
      <c r="G286" s="8" t="n"/>
      <c r="H286" s="8" t="n"/>
      <c r="I286" s="8" t="n"/>
    </row>
    <row r="287">
      <c r="A287" s="6" t="n"/>
      <c r="B287" s="6" t="n"/>
      <c r="C287" s="6" t="n"/>
      <c r="D287" s="7" t="n"/>
      <c r="E287" s="8" t="n"/>
      <c r="F287" s="8" t="n"/>
      <c r="G287" s="8" t="n"/>
      <c r="H287" s="8" t="n"/>
      <c r="I287" s="8" t="n"/>
    </row>
    <row r="288">
      <c r="A288" s="6" t="n"/>
      <c r="B288" s="6" t="n"/>
      <c r="C288" s="6" t="n"/>
      <c r="D288" s="7" t="n"/>
      <c r="E288" s="8" t="n"/>
      <c r="F288" s="8" t="n"/>
      <c r="G288" s="8" t="n"/>
      <c r="H288" s="8" t="n"/>
      <c r="I288" s="8" t="n"/>
    </row>
    <row r="289">
      <c r="A289" s="6" t="n"/>
      <c r="B289" s="6" t="n"/>
      <c r="C289" s="6" t="n"/>
      <c r="D289" s="7" t="n"/>
      <c r="E289" s="8" t="n"/>
      <c r="F289" s="8" t="n"/>
      <c r="G289" s="8" t="n"/>
      <c r="H289" s="8" t="n"/>
      <c r="I289" s="8" t="n"/>
    </row>
    <row r="290">
      <c r="A290" s="6" t="n"/>
      <c r="B290" s="6" t="n"/>
      <c r="C290" s="6" t="n"/>
      <c r="D290" s="7" t="n"/>
      <c r="E290" s="8" t="n"/>
      <c r="F290" s="8" t="n"/>
      <c r="G290" s="8" t="n"/>
      <c r="H290" s="8" t="n"/>
      <c r="I290" s="8" t="n"/>
    </row>
    <row r="291">
      <c r="A291" s="6" t="n"/>
      <c r="B291" s="6" t="n"/>
      <c r="C291" s="6" t="n"/>
      <c r="D291" s="7" t="n"/>
      <c r="E291" s="8" t="n"/>
      <c r="F291" s="8" t="n"/>
      <c r="G291" s="8" t="n"/>
      <c r="H291" s="8" t="n"/>
      <c r="I291" s="8" t="n"/>
    </row>
    <row r="292">
      <c r="A292" s="6" t="n"/>
      <c r="B292" s="6" t="n"/>
      <c r="C292" s="6" t="n"/>
      <c r="D292" s="7" t="n"/>
      <c r="E292" s="8" t="n"/>
      <c r="F292" s="8" t="n"/>
      <c r="G292" s="8" t="n"/>
      <c r="H292" s="8" t="n"/>
      <c r="I292" s="8" t="n"/>
    </row>
    <row r="293">
      <c r="A293" s="6" t="n"/>
      <c r="B293" s="6" t="n"/>
      <c r="C293" s="6" t="n"/>
      <c r="D293" s="7" t="n"/>
      <c r="E293" s="8" t="n"/>
      <c r="F293" s="8" t="n"/>
      <c r="G293" s="8" t="n"/>
      <c r="H293" s="8" t="n"/>
      <c r="I293" s="8" t="n"/>
    </row>
    <row r="294">
      <c r="A294" s="6" t="n"/>
      <c r="B294" s="6" t="n"/>
      <c r="C294" s="6" t="n"/>
      <c r="D294" s="7" t="n"/>
      <c r="E294" s="8" t="n"/>
      <c r="F294" s="8" t="n"/>
      <c r="G294" s="8" t="n"/>
      <c r="H294" s="8" t="n"/>
      <c r="I294" s="8" t="n"/>
    </row>
    <row r="295">
      <c r="A295" s="6" t="n"/>
      <c r="B295" s="6" t="n"/>
      <c r="C295" s="6" t="n"/>
      <c r="D295" s="7" t="n"/>
      <c r="E295" s="8" t="n"/>
      <c r="F295" s="8" t="n"/>
      <c r="G295" s="8" t="n"/>
      <c r="H295" s="8" t="n"/>
      <c r="I295" s="8" t="n"/>
    </row>
    <row r="296">
      <c r="A296" s="6" t="n"/>
      <c r="B296" s="6" t="n"/>
      <c r="C296" s="6" t="n"/>
      <c r="D296" s="7" t="n"/>
      <c r="E296" s="8" t="n"/>
      <c r="F296" s="8" t="n"/>
      <c r="G296" s="8" t="n"/>
      <c r="H296" s="8" t="n"/>
      <c r="I296" s="8" t="n"/>
    </row>
    <row r="297">
      <c r="A297" s="6" t="n"/>
      <c r="B297" s="6" t="n"/>
      <c r="C297" s="6" t="n"/>
      <c r="D297" s="7" t="n"/>
      <c r="E297" s="8" t="n"/>
      <c r="F297" s="8" t="n"/>
      <c r="G297" s="8" t="n"/>
      <c r="H297" s="8" t="n"/>
      <c r="I297" s="8" t="n"/>
    </row>
    <row r="298">
      <c r="A298" s="6" t="n"/>
      <c r="B298" s="6" t="n"/>
      <c r="C298" s="6" t="n"/>
      <c r="D298" s="7" t="n"/>
      <c r="E298" s="8" t="n"/>
      <c r="F298" s="8" t="n"/>
      <c r="G298" s="8" t="n"/>
      <c r="H298" s="8" t="n"/>
      <c r="I298" s="8" t="n"/>
    </row>
    <row r="299">
      <c r="A299" s="6" t="n"/>
      <c r="B299" s="6" t="n"/>
      <c r="C299" s="6" t="n"/>
      <c r="D299" s="7" t="n"/>
      <c r="E299" s="8" t="n"/>
      <c r="F299" s="8" t="n"/>
      <c r="G299" s="8" t="n"/>
      <c r="H299" s="8" t="n"/>
      <c r="I299" s="8" t="n"/>
    </row>
    <row r="300">
      <c r="A300" s="6" t="n"/>
      <c r="B300" s="6" t="n"/>
      <c r="C300" s="6" t="n"/>
      <c r="D300" s="7" t="n"/>
      <c r="E300" s="8" t="n"/>
      <c r="F300" s="8" t="n"/>
      <c r="G300" s="8" t="n"/>
      <c r="H300" s="8" t="n"/>
      <c r="I300" s="8" t="n"/>
    </row>
    <row r="301">
      <c r="A301" s="6" t="n"/>
      <c r="B301" s="6" t="n"/>
      <c r="C301" s="6" t="n"/>
      <c r="D301" s="7" t="n"/>
      <c r="E301" s="8" t="n"/>
      <c r="F301" s="8" t="n"/>
      <c r="G301" s="8" t="n"/>
      <c r="H301" s="8" t="n"/>
      <c r="I301" s="8" t="n"/>
    </row>
    <row r="302">
      <c r="A302" s="6" t="n"/>
      <c r="B302" s="6" t="n"/>
      <c r="C302" s="6" t="n"/>
      <c r="D302" s="7" t="n"/>
      <c r="E302" s="8" t="n"/>
      <c r="F302" s="8" t="n"/>
      <c r="G302" s="8" t="n"/>
      <c r="H302" s="8" t="n"/>
      <c r="I302" s="8" t="n"/>
    </row>
    <row r="303">
      <c r="A303" s="6" t="n"/>
      <c r="B303" s="6" t="n"/>
      <c r="C303" s="6" t="n"/>
      <c r="D303" s="7" t="n"/>
      <c r="E303" s="8" t="n"/>
      <c r="F303" s="8" t="n"/>
      <c r="G303" s="8" t="n"/>
      <c r="H303" s="8" t="n"/>
      <c r="I303" s="8" t="n"/>
    </row>
    <row r="304">
      <c r="A304" s="6" t="n"/>
      <c r="B304" s="6" t="n"/>
      <c r="C304" s="6" t="n"/>
      <c r="D304" s="7" t="n"/>
      <c r="E304" s="8" t="n"/>
      <c r="F304" s="8" t="n"/>
      <c r="G304" s="8" t="n"/>
      <c r="H304" s="8" t="n"/>
      <c r="I304" s="8" t="n"/>
    </row>
    <row r="305">
      <c r="A305" s="6" t="n"/>
      <c r="B305" s="6" t="n"/>
      <c r="C305" s="6" t="n"/>
      <c r="D305" s="7" t="n"/>
      <c r="E305" s="8" t="n"/>
      <c r="F305" s="8" t="n"/>
      <c r="G305" s="8" t="n"/>
      <c r="H305" s="8" t="n"/>
      <c r="I305" s="8" t="n"/>
    </row>
    <row r="306">
      <c r="A306" s="6" t="n"/>
      <c r="B306" s="6" t="n"/>
      <c r="C306" s="6" t="n"/>
      <c r="D306" s="7" t="n"/>
      <c r="E306" s="8" t="n"/>
      <c r="F306" s="8" t="n"/>
      <c r="G306" s="8" t="n"/>
      <c r="H306" s="8" t="n"/>
      <c r="I306" s="8" t="n"/>
    </row>
    <row r="307">
      <c r="A307" s="6" t="n"/>
      <c r="B307" s="6" t="n"/>
      <c r="C307" s="6" t="n"/>
      <c r="D307" s="7" t="n"/>
      <c r="E307" s="8" t="n"/>
      <c r="F307" s="8" t="n"/>
      <c r="G307" s="8" t="n"/>
      <c r="H307" s="8" t="n"/>
      <c r="I307" s="8" t="n"/>
    </row>
    <row r="308">
      <c r="A308" s="6" t="n"/>
      <c r="B308" s="6" t="n"/>
      <c r="C308" s="6" t="n"/>
      <c r="D308" s="7" t="n"/>
      <c r="E308" s="8" t="n"/>
      <c r="F308" s="8" t="n"/>
      <c r="G308" s="8" t="n"/>
      <c r="H308" s="8" t="n"/>
      <c r="I308" s="8" t="n"/>
    </row>
    <row r="309">
      <c r="A309" s="6" t="n"/>
      <c r="B309" s="6" t="n"/>
      <c r="C309" s="6" t="n"/>
      <c r="D309" s="7" t="n"/>
      <c r="E309" s="8" t="n"/>
      <c r="F309" s="8" t="n"/>
      <c r="G309" s="8" t="n"/>
      <c r="H309" s="8" t="n"/>
      <c r="I309" s="8" t="n"/>
    </row>
    <row r="310">
      <c r="A310" s="6" t="n"/>
      <c r="B310" s="6" t="n"/>
      <c r="C310" s="6" t="n"/>
      <c r="D310" s="7" t="n"/>
      <c r="E310" s="8" t="n"/>
      <c r="F310" s="8" t="n"/>
      <c r="G310" s="8" t="n"/>
      <c r="H310" s="8" t="n"/>
      <c r="I310" s="8" t="n"/>
    </row>
    <row r="311">
      <c r="A311" s="6" t="n"/>
      <c r="B311" s="6" t="n"/>
      <c r="C311" s="6" t="n"/>
      <c r="D311" s="7" t="n"/>
      <c r="E311" s="8" t="n"/>
      <c r="F311" s="8" t="n"/>
      <c r="G311" s="8" t="n"/>
      <c r="H311" s="8" t="n"/>
      <c r="I311" s="8" t="n"/>
    </row>
    <row r="312">
      <c r="A312" s="6" t="n"/>
      <c r="B312" s="6" t="n"/>
      <c r="C312" s="6" t="n"/>
      <c r="D312" s="7" t="n"/>
      <c r="E312" s="8" t="n"/>
      <c r="F312" s="8" t="n"/>
      <c r="G312" s="8" t="n"/>
      <c r="H312" s="8" t="n"/>
      <c r="I312" s="8" t="n"/>
    </row>
    <row r="313">
      <c r="A313" s="6" t="n"/>
      <c r="B313" s="6" t="n"/>
      <c r="C313" s="6" t="n"/>
      <c r="D313" s="7" t="n"/>
      <c r="E313" s="8" t="n"/>
      <c r="F313" s="8" t="n"/>
      <c r="G313" s="8" t="n"/>
      <c r="H313" s="8" t="n"/>
      <c r="I313" s="8" t="n"/>
    </row>
    <row r="314">
      <c r="A314" s="6" t="n"/>
      <c r="B314" s="6" t="n"/>
      <c r="C314" s="6" t="n"/>
      <c r="D314" s="7" t="n"/>
      <c r="E314" s="8" t="n"/>
      <c r="F314" s="8" t="n"/>
      <c r="G314" s="8" t="n"/>
      <c r="H314" s="8" t="n"/>
      <c r="I314" s="8" t="n"/>
    </row>
    <row r="315">
      <c r="A315" s="6" t="n"/>
      <c r="B315" s="6" t="n"/>
      <c r="C315" s="6" t="n"/>
      <c r="D315" s="7" t="n"/>
      <c r="E315" s="8" t="n"/>
      <c r="F315" s="8" t="n"/>
      <c r="G315" s="8" t="n"/>
      <c r="H315" s="8" t="n"/>
      <c r="I315" s="8" t="n"/>
    </row>
    <row r="316">
      <c r="A316" s="6" t="n"/>
      <c r="B316" s="6" t="n"/>
      <c r="C316" s="6" t="n"/>
      <c r="D316" s="7" t="n"/>
      <c r="E316" s="8" t="n"/>
      <c r="F316" s="8" t="n"/>
      <c r="G316" s="8" t="n"/>
      <c r="H316" s="8" t="n"/>
      <c r="I316" s="8" t="n"/>
    </row>
    <row r="317">
      <c r="A317" s="6" t="n"/>
      <c r="B317" s="6" t="n"/>
      <c r="C317" s="6" t="n"/>
      <c r="D317" s="7" t="n"/>
      <c r="E317" s="8" t="n"/>
      <c r="F317" s="8" t="n"/>
      <c r="G317" s="8" t="n"/>
      <c r="H317" s="8" t="n"/>
      <c r="I317" s="8" t="n"/>
    </row>
    <row r="318">
      <c r="A318" s="6" t="n"/>
      <c r="B318" s="6" t="n"/>
      <c r="C318" s="6" t="n"/>
      <c r="D318" s="7" t="n"/>
      <c r="E318" s="8" t="n"/>
      <c r="F318" s="8" t="n"/>
      <c r="G318" s="8" t="n"/>
      <c r="H318" s="8" t="n"/>
      <c r="I318" s="8" t="n"/>
    </row>
    <row r="319">
      <c r="A319" s="6" t="n"/>
      <c r="B319" s="6" t="n"/>
      <c r="C319" s="6" t="n"/>
      <c r="D319" s="7" t="n"/>
      <c r="E319" s="8" t="n"/>
      <c r="F319" s="8" t="n"/>
      <c r="G319" s="8" t="n"/>
      <c r="H319" s="8" t="n"/>
      <c r="I319" s="8" t="n"/>
    </row>
    <row r="320">
      <c r="A320" s="6" t="n"/>
      <c r="B320" s="6" t="n"/>
      <c r="C320" s="6" t="n"/>
      <c r="D320" s="7" t="n"/>
      <c r="E320" s="8" t="n"/>
      <c r="F320" s="8" t="n"/>
      <c r="G320" s="8" t="n"/>
      <c r="H320" s="8" t="n"/>
      <c r="I320" s="8" t="n"/>
    </row>
    <row r="321">
      <c r="A321" s="6" t="n"/>
      <c r="B321" s="6" t="n"/>
      <c r="C321" s="6" t="n"/>
      <c r="D321" s="7" t="n"/>
      <c r="E321" s="8" t="n"/>
      <c r="F321" s="8" t="n"/>
      <c r="G321" s="8" t="n"/>
      <c r="H321" s="8" t="n"/>
      <c r="I321" s="8" t="n"/>
    </row>
    <row r="322">
      <c r="A322" s="6" t="n"/>
      <c r="B322" s="6" t="n"/>
      <c r="C322" s="6" t="n"/>
      <c r="D322" s="7" t="n"/>
      <c r="E322" s="8" t="n"/>
      <c r="F322" s="8" t="n"/>
      <c r="G322" s="8" t="n"/>
      <c r="H322" s="8" t="n"/>
      <c r="I322" s="8" t="n"/>
    </row>
    <row r="323">
      <c r="A323" s="6" t="n"/>
      <c r="B323" s="6" t="n"/>
      <c r="C323" s="6" t="n"/>
      <c r="D323" s="7" t="n"/>
      <c r="E323" s="8" t="n"/>
      <c r="F323" s="8" t="n"/>
      <c r="G323" s="8" t="n"/>
      <c r="H323" s="8" t="n"/>
      <c r="I323" s="8" t="n"/>
    </row>
    <row r="324">
      <c r="A324" s="6" t="n"/>
      <c r="B324" s="6" t="n"/>
      <c r="C324" s="6" t="n"/>
      <c r="D324" s="7" t="n"/>
      <c r="E324" s="8" t="n"/>
      <c r="F324" s="8" t="n"/>
      <c r="G324" s="8" t="n"/>
      <c r="H324" s="8" t="n"/>
      <c r="I324" s="8" t="n"/>
    </row>
    <row r="325">
      <c r="A325" s="6" t="n"/>
      <c r="B325" s="6" t="n"/>
      <c r="C325" s="6" t="n"/>
      <c r="D325" s="7" t="n"/>
      <c r="E325" s="8" t="n"/>
      <c r="F325" s="8" t="n"/>
      <c r="G325" s="8" t="n"/>
      <c r="H325" s="8" t="n"/>
      <c r="I325" s="8" t="n"/>
    </row>
    <row r="326">
      <c r="A326" s="6" t="n"/>
      <c r="B326" s="6" t="n"/>
      <c r="C326" s="6" t="n"/>
      <c r="D326" s="7" t="n"/>
      <c r="E326" s="8" t="n"/>
      <c r="F326" s="8" t="n"/>
      <c r="G326" s="8" t="n"/>
      <c r="H326" s="8" t="n"/>
      <c r="I326" s="8" t="n"/>
    </row>
    <row r="327">
      <c r="A327" s="6" t="n"/>
      <c r="B327" s="6" t="n"/>
      <c r="C327" s="6" t="n"/>
      <c r="D327" s="7" t="n"/>
      <c r="E327" s="8" t="n"/>
      <c r="F327" s="8" t="n"/>
      <c r="G327" s="8" t="n"/>
      <c r="H327" s="8" t="n"/>
      <c r="I327" s="8" t="n"/>
    </row>
    <row r="328">
      <c r="A328" s="6" t="n"/>
      <c r="B328" s="6" t="n"/>
      <c r="C328" s="6" t="n"/>
      <c r="D328" s="7" t="n"/>
      <c r="E328" s="8" t="n"/>
      <c r="F328" s="8" t="n"/>
      <c r="G328" s="8" t="n"/>
      <c r="H328" s="8" t="n"/>
      <c r="I328" s="8" t="n"/>
    </row>
    <row r="329">
      <c r="A329" s="6" t="n"/>
      <c r="B329" s="6" t="n"/>
      <c r="C329" s="6" t="n"/>
      <c r="D329" s="7" t="n"/>
      <c r="E329" s="8" t="n"/>
      <c r="F329" s="8" t="n"/>
      <c r="G329" s="8" t="n"/>
      <c r="H329" s="8" t="n"/>
      <c r="I329" s="8" t="n"/>
    </row>
    <row r="330">
      <c r="A330" s="6" t="n"/>
      <c r="B330" s="6" t="n"/>
      <c r="C330" s="6" t="n"/>
      <c r="D330" s="7" t="n"/>
      <c r="E330" s="8" t="n"/>
      <c r="F330" s="8" t="n"/>
      <c r="G330" s="8" t="n"/>
      <c r="H330" s="8" t="n"/>
      <c r="I330" s="8" t="n"/>
    </row>
    <row r="331">
      <c r="A331" s="6" t="n"/>
      <c r="B331" s="6" t="n"/>
      <c r="C331" s="6" t="n"/>
      <c r="D331" s="7" t="n"/>
      <c r="E331" s="8" t="n"/>
      <c r="F331" s="8" t="n"/>
      <c r="G331" s="8" t="n"/>
      <c r="H331" s="8" t="n"/>
      <c r="I331" s="8" t="n"/>
    </row>
    <row r="332">
      <c r="A332" s="6" t="n"/>
      <c r="B332" s="6" t="n"/>
      <c r="C332" s="6" t="n"/>
      <c r="D332" s="7" t="n"/>
      <c r="E332" s="8" t="n"/>
      <c r="F332" s="8" t="n"/>
      <c r="G332" s="8" t="n"/>
      <c r="H332" s="8" t="n"/>
      <c r="I332" s="8" t="n"/>
    </row>
    <row r="333">
      <c r="A333" s="6" t="n"/>
      <c r="B333" s="6" t="n"/>
      <c r="C333" s="6" t="n"/>
      <c r="D333" s="7" t="n"/>
      <c r="E333" s="8" t="n"/>
      <c r="F333" s="8" t="n"/>
      <c r="G333" s="8" t="n"/>
      <c r="H333" s="8" t="n"/>
      <c r="I333" s="8" t="n"/>
    </row>
    <row r="334">
      <c r="A334" s="6" t="n"/>
      <c r="B334" s="6" t="n"/>
      <c r="C334" s="6" t="n"/>
      <c r="D334" s="7" t="n"/>
      <c r="E334" s="8" t="n"/>
      <c r="F334" s="8" t="n"/>
      <c r="G334" s="8" t="n"/>
      <c r="H334" s="8" t="n"/>
      <c r="I334" s="8" t="n"/>
    </row>
    <row r="335">
      <c r="A335" s="6" t="n"/>
      <c r="B335" s="6" t="n"/>
      <c r="C335" s="6" t="n"/>
      <c r="D335" s="7" t="n"/>
      <c r="E335" s="8" t="n"/>
      <c r="F335" s="8" t="n"/>
      <c r="G335" s="8" t="n"/>
      <c r="H335" s="8" t="n"/>
      <c r="I335" s="8" t="n"/>
    </row>
    <row r="336">
      <c r="A336" s="6" t="n"/>
      <c r="B336" s="6" t="n"/>
      <c r="C336" s="6" t="n"/>
      <c r="D336" s="7" t="n"/>
      <c r="E336" s="8" t="n"/>
      <c r="F336" s="8" t="n"/>
      <c r="G336" s="8" t="n"/>
      <c r="H336" s="8" t="n"/>
      <c r="I336" s="8" t="n"/>
    </row>
    <row r="337">
      <c r="A337" s="6" t="n"/>
      <c r="B337" s="6" t="n"/>
      <c r="C337" s="6" t="n"/>
      <c r="D337" s="7" t="n"/>
      <c r="E337" s="8" t="n"/>
      <c r="F337" s="8" t="n"/>
      <c r="G337" s="8" t="n"/>
      <c r="H337" s="8" t="n"/>
      <c r="I337" s="8" t="n"/>
    </row>
    <row r="338">
      <c r="A338" s="6" t="n"/>
      <c r="B338" s="6" t="n"/>
      <c r="C338" s="6" t="n"/>
      <c r="D338" s="7" t="n"/>
      <c r="E338" s="8" t="n"/>
      <c r="F338" s="8" t="n"/>
      <c r="G338" s="8" t="n"/>
      <c r="H338" s="8" t="n"/>
      <c r="I338" s="8" t="n"/>
    </row>
    <row r="339">
      <c r="A339" s="6" t="n"/>
      <c r="B339" s="6" t="n"/>
      <c r="C339" s="6" t="n"/>
      <c r="D339" s="7" t="n"/>
      <c r="E339" s="8" t="n"/>
      <c r="F339" s="8" t="n"/>
      <c r="G339" s="8" t="n"/>
      <c r="H339" s="8" t="n"/>
      <c r="I339" s="8" t="n"/>
    </row>
    <row r="340">
      <c r="A340" s="6" t="n"/>
      <c r="B340" s="6" t="n"/>
      <c r="C340" s="6" t="n"/>
      <c r="D340" s="7" t="n"/>
      <c r="E340" s="8" t="n"/>
      <c r="F340" s="8" t="n"/>
      <c r="G340" s="8" t="n"/>
      <c r="H340" s="8" t="n"/>
      <c r="I340" s="8" t="n"/>
    </row>
    <row r="341">
      <c r="A341" s="6" t="n"/>
      <c r="B341" s="6" t="n"/>
      <c r="C341" s="6" t="n"/>
      <c r="D341" s="7" t="n"/>
      <c r="E341" s="8" t="n"/>
      <c r="F341" s="8" t="n"/>
      <c r="G341" s="8" t="n"/>
      <c r="H341" s="8" t="n"/>
      <c r="I341" s="8" t="n"/>
    </row>
    <row r="342">
      <c r="A342" s="6" t="n"/>
      <c r="B342" s="6" t="n"/>
      <c r="C342" s="6" t="n"/>
      <c r="D342" s="7" t="n"/>
      <c r="E342" s="8" t="n"/>
      <c r="F342" s="8" t="n"/>
      <c r="G342" s="8" t="n"/>
      <c r="H342" s="8" t="n"/>
      <c r="I342" s="8" t="n"/>
    </row>
    <row r="343">
      <c r="A343" s="6" t="n"/>
      <c r="B343" s="6" t="n"/>
      <c r="C343" s="6" t="n"/>
      <c r="D343" s="7" t="n"/>
      <c r="E343" s="8" t="n"/>
      <c r="F343" s="8" t="n"/>
      <c r="G343" s="8" t="n"/>
      <c r="H343" s="8" t="n"/>
      <c r="I343" s="8" t="n"/>
    </row>
    <row r="344">
      <c r="A344" s="6" t="n"/>
      <c r="B344" s="6" t="n"/>
      <c r="C344" s="6" t="n"/>
      <c r="D344" s="7" t="n"/>
      <c r="E344" s="8" t="n"/>
      <c r="F344" s="8" t="n"/>
      <c r="G344" s="8" t="n"/>
      <c r="H344" s="8" t="n"/>
      <c r="I344" s="8" t="n"/>
    </row>
    <row r="345">
      <c r="A345" s="6" t="n"/>
      <c r="B345" s="6" t="n"/>
      <c r="C345" s="6" t="n"/>
      <c r="D345" s="7" t="n"/>
      <c r="E345" s="8" t="n"/>
      <c r="F345" s="8" t="n"/>
      <c r="G345" s="8" t="n"/>
      <c r="H345" s="8" t="n"/>
      <c r="I345" s="8" t="n"/>
    </row>
    <row r="346">
      <c r="A346" s="6" t="n"/>
      <c r="B346" s="6" t="n"/>
      <c r="C346" s="6" t="n"/>
      <c r="D346" s="7" t="n"/>
      <c r="E346" s="8" t="n"/>
      <c r="F346" s="8" t="n"/>
      <c r="G346" s="8" t="n"/>
      <c r="H346" s="8" t="n"/>
      <c r="I346" s="8" t="n"/>
    </row>
    <row r="347">
      <c r="A347" s="6" t="n"/>
      <c r="B347" s="6" t="n"/>
      <c r="C347" s="6" t="n"/>
      <c r="D347" s="7" t="n"/>
      <c r="E347" s="8" t="n"/>
      <c r="F347" s="8" t="n"/>
      <c r="G347" s="8" t="n"/>
      <c r="H347" s="8" t="n"/>
      <c r="I347" s="8" t="n"/>
    </row>
    <row r="348">
      <c r="A348" s="6" t="n"/>
      <c r="B348" s="6" t="n"/>
      <c r="C348" s="6" t="n"/>
      <c r="D348" s="7" t="n"/>
      <c r="E348" s="8" t="n"/>
      <c r="F348" s="8" t="n"/>
      <c r="G348" s="8" t="n"/>
      <c r="H348" s="8" t="n"/>
      <c r="I348" s="8" t="n"/>
    </row>
    <row r="349">
      <c r="A349" s="6" t="n"/>
      <c r="B349" s="6" t="n"/>
      <c r="C349" s="6" t="n"/>
      <c r="D349" s="7" t="n"/>
      <c r="E349" s="8" t="n"/>
      <c r="F349" s="8" t="n"/>
      <c r="G349" s="8" t="n"/>
      <c r="H349" s="8" t="n"/>
      <c r="I349" s="8" t="n"/>
    </row>
    <row r="350">
      <c r="A350" s="6" t="n"/>
      <c r="B350" s="6" t="n"/>
      <c r="C350" s="6" t="n"/>
      <c r="D350" s="7" t="n"/>
      <c r="E350" s="8" t="n"/>
      <c r="F350" s="8" t="n"/>
      <c r="G350" s="8" t="n"/>
      <c r="H350" s="8" t="n"/>
      <c r="I350" s="8" t="n"/>
    </row>
    <row r="351">
      <c r="A351" s="6" t="n"/>
      <c r="B351" s="6" t="n"/>
      <c r="C351" s="6" t="n"/>
      <c r="D351" s="7" t="n"/>
      <c r="E351" s="8" t="n"/>
      <c r="F351" s="8" t="n"/>
      <c r="G351" s="8" t="n"/>
      <c r="H351" s="8" t="n"/>
      <c r="I351" s="8" t="n"/>
    </row>
    <row r="352">
      <c r="A352" s="6" t="n"/>
      <c r="B352" s="6" t="n"/>
      <c r="C352" s="6" t="n"/>
      <c r="D352" s="7" t="n"/>
      <c r="E352" s="8" t="n"/>
      <c r="F352" s="8" t="n"/>
      <c r="G352" s="8" t="n"/>
      <c r="H352" s="8" t="n"/>
      <c r="I352" s="8" t="n"/>
    </row>
    <row r="353">
      <c r="A353" s="6" t="n"/>
      <c r="B353" s="6" t="n"/>
      <c r="C353" s="6" t="n"/>
      <c r="D353" s="7" t="n"/>
      <c r="E353" s="8" t="n"/>
      <c r="F353" s="8" t="n"/>
      <c r="G353" s="8" t="n"/>
      <c r="H353" s="8" t="n"/>
      <c r="I353" s="8" t="n"/>
    </row>
    <row r="354">
      <c r="A354" s="6" t="n"/>
      <c r="B354" s="6" t="n"/>
      <c r="C354" s="6" t="n"/>
      <c r="D354" s="7" t="n"/>
      <c r="E354" s="8" t="n"/>
      <c r="F354" s="8" t="n"/>
      <c r="G354" s="8" t="n"/>
      <c r="H354" s="8" t="n"/>
      <c r="I354" s="8" t="n"/>
    </row>
    <row r="355">
      <c r="A355" s="6" t="n"/>
      <c r="B355" s="6" t="n"/>
      <c r="C355" s="6" t="n"/>
      <c r="D355" s="7" t="n"/>
      <c r="E355" s="8" t="n"/>
      <c r="F355" s="8" t="n"/>
      <c r="G355" s="8" t="n"/>
      <c r="H355" s="8" t="n"/>
      <c r="I355" s="8" t="n"/>
    </row>
    <row r="356">
      <c r="A356" s="6" t="n"/>
      <c r="B356" s="6" t="n"/>
      <c r="C356" s="6" t="n"/>
      <c r="D356" s="7" t="n"/>
      <c r="E356" s="8" t="n"/>
      <c r="F356" s="8" t="n"/>
      <c r="G356" s="8" t="n"/>
      <c r="H356" s="8" t="n"/>
      <c r="I356" s="8" t="n"/>
    </row>
    <row r="357">
      <c r="A357" s="6" t="n"/>
      <c r="B357" s="6" t="n"/>
      <c r="C357" s="6" t="n"/>
      <c r="D357" s="7" t="n"/>
      <c r="E357" s="8" t="n"/>
      <c r="F357" s="8" t="n"/>
      <c r="G357" s="8" t="n"/>
      <c r="H357" s="8" t="n"/>
      <c r="I357" s="8" t="n"/>
    </row>
    <row r="358">
      <c r="A358" s="6" t="n"/>
      <c r="B358" s="6" t="n"/>
      <c r="C358" s="6" t="n"/>
      <c r="D358" s="7" t="n"/>
      <c r="E358" s="8" t="n"/>
      <c r="F358" s="8" t="n"/>
      <c r="G358" s="8" t="n"/>
      <c r="H358" s="8" t="n"/>
      <c r="I358" s="8" t="n"/>
    </row>
    <row r="359">
      <c r="A359" s="6" t="n"/>
      <c r="B359" s="6" t="n"/>
      <c r="C359" s="6" t="n"/>
      <c r="D359" s="7" t="n"/>
      <c r="E359" s="8" t="n"/>
      <c r="F359" s="8" t="n"/>
      <c r="G359" s="8" t="n"/>
      <c r="H359" s="8" t="n"/>
      <c r="I359" s="8" t="n"/>
    </row>
    <row r="360">
      <c r="A360" s="6" t="n"/>
      <c r="B360" s="6" t="n"/>
      <c r="C360" s="6" t="n"/>
      <c r="D360" s="7" t="n"/>
      <c r="E360" s="8" t="n"/>
      <c r="F360" s="8" t="n"/>
      <c r="G360" s="8" t="n"/>
      <c r="H360" s="8" t="n"/>
      <c r="I360" s="8" t="n"/>
    </row>
    <row r="361">
      <c r="A361" s="6" t="n"/>
      <c r="B361" s="6" t="n"/>
      <c r="C361" s="6" t="n"/>
      <c r="D361" s="7" t="n"/>
      <c r="E361" s="8" t="n"/>
      <c r="F361" s="8" t="n"/>
      <c r="G361" s="8" t="n"/>
      <c r="H361" s="8" t="n"/>
      <c r="I361" s="8" t="n"/>
    </row>
    <row r="362">
      <c r="A362" s="6" t="n"/>
      <c r="B362" s="6" t="n"/>
      <c r="C362" s="6" t="n"/>
      <c r="D362" s="7" t="n"/>
      <c r="E362" s="8" t="n"/>
      <c r="F362" s="8" t="n"/>
      <c r="G362" s="8" t="n"/>
      <c r="H362" s="8" t="n"/>
      <c r="I362" s="8" t="n"/>
    </row>
    <row r="363">
      <c r="A363" s="6" t="n"/>
      <c r="B363" s="6" t="n"/>
      <c r="C363" s="6" t="n"/>
      <c r="D363" s="7" t="n"/>
      <c r="E363" s="8" t="n"/>
      <c r="F363" s="8" t="n"/>
      <c r="G363" s="8" t="n"/>
      <c r="H363" s="8" t="n"/>
      <c r="I363" s="8" t="n"/>
    </row>
    <row r="364">
      <c r="A364" s="6" t="n"/>
      <c r="B364" s="6" t="n"/>
      <c r="C364" s="6" t="n"/>
      <c r="D364" s="7" t="n"/>
      <c r="E364" s="8" t="n"/>
      <c r="F364" s="8" t="n"/>
      <c r="G364" s="8" t="n"/>
      <c r="H364" s="8" t="n"/>
      <c r="I364" s="8" t="n"/>
    </row>
    <row r="365">
      <c r="A365" s="6" t="n"/>
      <c r="B365" s="6" t="n"/>
      <c r="C365" s="6" t="n"/>
      <c r="D365" s="7" t="n"/>
      <c r="E365" s="8" t="n"/>
      <c r="F365" s="8" t="n"/>
      <c r="G365" s="8" t="n"/>
      <c r="H365" s="8" t="n"/>
      <c r="I365" s="8" t="n"/>
    </row>
    <row r="366">
      <c r="A366" s="6" t="n"/>
      <c r="B366" s="6" t="n"/>
      <c r="C366" s="6" t="n"/>
      <c r="D366" s="7" t="n"/>
      <c r="E366" s="8" t="n"/>
      <c r="F366" s="8" t="n"/>
      <c r="G366" s="8" t="n"/>
      <c r="H366" s="8" t="n"/>
      <c r="I366" s="8" t="n"/>
    </row>
    <row r="367">
      <c r="A367" s="6" t="n"/>
      <c r="B367" s="6" t="n"/>
      <c r="C367" s="6" t="n"/>
      <c r="D367" s="7" t="n"/>
      <c r="E367" s="8" t="n"/>
      <c r="F367" s="8" t="n"/>
      <c r="G367" s="8" t="n"/>
      <c r="H367" s="8" t="n"/>
      <c r="I367" s="8" t="n"/>
    </row>
    <row r="368">
      <c r="A368" s="6" t="n"/>
      <c r="B368" s="6" t="n"/>
      <c r="C368" s="6" t="n"/>
      <c r="D368" s="7" t="n"/>
      <c r="E368" s="8" t="n"/>
      <c r="F368" s="8" t="n"/>
      <c r="G368" s="8" t="n"/>
      <c r="H368" s="8" t="n"/>
      <c r="I368" s="8" t="n"/>
    </row>
    <row r="369">
      <c r="A369" s="6" t="n"/>
      <c r="B369" s="6" t="n"/>
      <c r="C369" s="6" t="n"/>
      <c r="D369" s="7" t="n"/>
      <c r="E369" s="8" t="n"/>
      <c r="F369" s="8" t="n"/>
      <c r="G369" s="8" t="n"/>
      <c r="H369" s="8" t="n"/>
      <c r="I369" s="8" t="n"/>
    </row>
    <row r="370">
      <c r="A370" s="6" t="n"/>
      <c r="B370" s="6" t="n"/>
      <c r="C370" s="6" t="n"/>
      <c r="D370" s="7" t="n"/>
      <c r="E370" s="8" t="n"/>
      <c r="F370" s="8" t="n"/>
      <c r="G370" s="8" t="n"/>
      <c r="H370" s="8" t="n"/>
      <c r="I370" s="8" t="n"/>
    </row>
    <row r="371">
      <c r="A371" s="6" t="n"/>
      <c r="B371" s="6" t="n"/>
      <c r="C371" s="6" t="n"/>
      <c r="D371" s="7" t="n"/>
      <c r="E371" s="8" t="n"/>
      <c r="F371" s="8" t="n"/>
      <c r="G371" s="8" t="n"/>
      <c r="H371" s="8" t="n"/>
      <c r="I371" s="8" t="n"/>
    </row>
    <row r="372">
      <c r="A372" s="6" t="n"/>
      <c r="B372" s="6" t="n"/>
      <c r="C372" s="6" t="n"/>
      <c r="D372" s="7" t="n"/>
      <c r="E372" s="8" t="n"/>
      <c r="F372" s="8" t="n"/>
      <c r="G372" s="8" t="n"/>
      <c r="H372" s="8" t="n"/>
      <c r="I372" s="8" t="n"/>
    </row>
    <row r="373">
      <c r="A373" s="6" t="n"/>
      <c r="B373" s="6" t="n"/>
      <c r="C373" s="6" t="n"/>
      <c r="D373" s="7" t="n"/>
      <c r="E373" s="8" t="n"/>
      <c r="F373" s="8" t="n"/>
      <c r="G373" s="8" t="n"/>
      <c r="H373" s="8" t="n"/>
      <c r="I373" s="8" t="n"/>
    </row>
    <row r="374">
      <c r="A374" s="6" t="n"/>
      <c r="B374" s="6" t="n"/>
      <c r="C374" s="6" t="n"/>
      <c r="D374" s="7" t="n"/>
      <c r="E374" s="8" t="n"/>
      <c r="F374" s="8" t="n"/>
      <c r="G374" s="8" t="n"/>
      <c r="H374" s="8" t="n"/>
      <c r="I374" s="8" t="n"/>
    </row>
    <row r="375">
      <c r="A375" s="6" t="n"/>
      <c r="B375" s="6" t="n"/>
      <c r="C375" s="6" t="n"/>
      <c r="D375" s="7" t="n"/>
      <c r="E375" s="8" t="n"/>
      <c r="F375" s="8" t="n"/>
      <c r="G375" s="8" t="n"/>
      <c r="H375" s="8" t="n"/>
      <c r="I375" s="8" t="n"/>
    </row>
    <row r="376">
      <c r="A376" s="6" t="n"/>
      <c r="B376" s="6" t="n"/>
      <c r="C376" s="6" t="n"/>
      <c r="D376" s="7" t="n"/>
      <c r="E376" s="8" t="n"/>
      <c r="F376" s="8" t="n"/>
      <c r="G376" s="8" t="n"/>
      <c r="H376" s="8" t="n"/>
      <c r="I376" s="8" t="n"/>
    </row>
    <row r="377">
      <c r="A377" s="6" t="n"/>
      <c r="B377" s="6" t="n"/>
      <c r="C377" s="6" t="n"/>
      <c r="D377" s="7" t="n"/>
      <c r="E377" s="8" t="n"/>
      <c r="F377" s="8" t="n"/>
      <c r="G377" s="8" t="n"/>
      <c r="H377" s="8" t="n"/>
      <c r="I377" s="8" t="n"/>
    </row>
    <row r="378">
      <c r="A378" s="6" t="n"/>
      <c r="B378" s="6" t="n"/>
      <c r="C378" s="6" t="n"/>
      <c r="D378" s="7" t="n"/>
      <c r="E378" s="8" t="n"/>
      <c r="F378" s="8" t="n"/>
      <c r="G378" s="8" t="n"/>
      <c r="H378" s="8" t="n"/>
      <c r="I378" s="8" t="n"/>
    </row>
    <row r="379">
      <c r="A379" s="6" t="n"/>
      <c r="B379" s="6" t="n"/>
      <c r="C379" s="6" t="n"/>
      <c r="D379" s="7" t="n"/>
      <c r="E379" s="8" t="n"/>
      <c r="F379" s="8" t="n"/>
      <c r="G379" s="8" t="n"/>
      <c r="H379" s="8" t="n"/>
      <c r="I379" s="8" t="n"/>
    </row>
    <row r="380">
      <c r="A380" s="6" t="n"/>
      <c r="B380" s="6" t="n"/>
      <c r="C380" s="6" t="n"/>
      <c r="D380" s="7" t="n"/>
      <c r="E380" s="8" t="n"/>
      <c r="F380" s="8" t="n"/>
      <c r="G380" s="8" t="n"/>
      <c r="H380" s="8" t="n"/>
      <c r="I380" s="8" t="n"/>
    </row>
    <row r="381">
      <c r="A381" s="6" t="n"/>
      <c r="B381" s="6" t="n"/>
      <c r="C381" s="6" t="n"/>
      <c r="D381" s="7" t="n"/>
      <c r="E381" s="8" t="n"/>
      <c r="F381" s="8" t="n"/>
      <c r="G381" s="8" t="n"/>
      <c r="H381" s="8" t="n"/>
      <c r="I381" s="8" t="n"/>
    </row>
    <row r="382">
      <c r="A382" s="6" t="n"/>
      <c r="B382" s="6" t="n"/>
      <c r="C382" s="6" t="n"/>
      <c r="D382" s="7" t="n"/>
      <c r="E382" s="8" t="n"/>
      <c r="F382" s="8" t="n"/>
      <c r="G382" s="8" t="n"/>
      <c r="H382" s="8" t="n"/>
      <c r="I382" s="8" t="n"/>
    </row>
    <row r="383">
      <c r="A383" s="6" t="n"/>
      <c r="B383" s="6" t="n"/>
      <c r="C383" s="6" t="n"/>
      <c r="D383" s="7" t="n"/>
      <c r="E383" s="8" t="n"/>
      <c r="F383" s="8" t="n"/>
      <c r="G383" s="8" t="n"/>
      <c r="H383" s="8" t="n"/>
      <c r="I383" s="8" t="n"/>
    </row>
    <row r="384">
      <c r="A384" s="6" t="n"/>
      <c r="B384" s="6" t="n"/>
      <c r="C384" s="6" t="n"/>
      <c r="D384" s="7" t="n"/>
      <c r="E384" s="8" t="n"/>
      <c r="F384" s="8" t="n"/>
      <c r="G384" s="8" t="n"/>
      <c r="H384" s="8" t="n"/>
      <c r="I384" s="8" t="n"/>
    </row>
    <row r="385">
      <c r="A385" s="6" t="n"/>
      <c r="B385" s="6" t="n"/>
      <c r="C385" s="6" t="n"/>
      <c r="D385" s="7" t="n"/>
      <c r="E385" s="8" t="n"/>
      <c r="F385" s="8" t="n"/>
      <c r="G385" s="8" t="n"/>
      <c r="H385" s="8" t="n"/>
      <c r="I385" s="8" t="n"/>
    </row>
    <row r="386">
      <c r="A386" s="6" t="n"/>
      <c r="B386" s="6" t="n"/>
      <c r="C386" s="6" t="n"/>
      <c r="D386" s="7" t="n"/>
      <c r="E386" s="8" t="n"/>
      <c r="F386" s="8" t="n"/>
      <c r="G386" s="8" t="n"/>
      <c r="H386" s="8" t="n"/>
      <c r="I386" s="8" t="n"/>
    </row>
    <row r="387">
      <c r="A387" s="6" t="n"/>
      <c r="B387" s="6" t="n"/>
      <c r="C387" s="6" t="n"/>
      <c r="D387" s="7" t="n"/>
      <c r="E387" s="8" t="n"/>
      <c r="F387" s="8" t="n"/>
      <c r="G387" s="8" t="n"/>
      <c r="H387" s="8" t="n"/>
      <c r="I387" s="8" t="n"/>
    </row>
    <row r="388">
      <c r="A388" s="6" t="n"/>
      <c r="B388" s="6" t="n"/>
      <c r="C388" s="6" t="n"/>
      <c r="D388" s="7" t="n"/>
      <c r="E388" s="8" t="n"/>
      <c r="F388" s="8" t="n"/>
      <c r="G388" s="8" t="n"/>
      <c r="H388" s="8" t="n"/>
      <c r="I388" s="8" t="n"/>
    </row>
    <row r="389">
      <c r="A389" s="6" t="n"/>
      <c r="B389" s="6" t="n"/>
      <c r="C389" s="6" t="n"/>
      <c r="D389" s="7" t="n"/>
      <c r="E389" s="8" t="n"/>
      <c r="F389" s="8" t="n"/>
      <c r="G389" s="8" t="n"/>
      <c r="H389" s="8" t="n"/>
      <c r="I389" s="8" t="n"/>
    </row>
    <row r="390">
      <c r="A390" s="6" t="n"/>
      <c r="B390" s="6" t="n"/>
      <c r="C390" s="6" t="n"/>
      <c r="D390" s="7" t="n"/>
      <c r="E390" s="8" t="n"/>
      <c r="F390" s="8" t="n"/>
      <c r="G390" s="8" t="n"/>
      <c r="H390" s="8" t="n"/>
      <c r="I390" s="8" t="n"/>
    </row>
    <row r="391">
      <c r="A391" s="6" t="n"/>
      <c r="B391" s="6" t="n"/>
      <c r="C391" s="6" t="n"/>
      <c r="D391" s="7" t="n"/>
      <c r="E391" s="8" t="n"/>
      <c r="F391" s="8" t="n"/>
      <c r="G391" s="8" t="n"/>
      <c r="H391" s="8" t="n"/>
      <c r="I391" s="8" t="n"/>
    </row>
    <row r="392">
      <c r="A392" s="6" t="n"/>
      <c r="B392" s="6" t="n"/>
      <c r="C392" s="6" t="n"/>
      <c r="D392" s="7" t="n"/>
      <c r="E392" s="8" t="n"/>
      <c r="F392" s="8" t="n"/>
      <c r="G392" s="8" t="n"/>
      <c r="H392" s="8" t="n"/>
      <c r="I392" s="8" t="n"/>
    </row>
    <row r="393">
      <c r="A393" s="6" t="n"/>
      <c r="B393" s="6" t="n"/>
      <c r="C393" s="6" t="n"/>
      <c r="D393" s="7" t="n"/>
      <c r="E393" s="8" t="n"/>
      <c r="F393" s="8" t="n"/>
      <c r="G393" s="8" t="n"/>
      <c r="H393" s="8" t="n"/>
      <c r="I393" s="8" t="n"/>
    </row>
    <row r="394">
      <c r="A394" s="6" t="n"/>
      <c r="B394" s="6" t="n"/>
      <c r="C394" s="6" t="n"/>
      <c r="D394" s="7" t="n"/>
      <c r="E394" s="8" t="n"/>
      <c r="F394" s="8" t="n"/>
      <c r="G394" s="8" t="n"/>
      <c r="H394" s="8" t="n"/>
      <c r="I394" s="8" t="n"/>
    </row>
    <row r="395">
      <c r="A395" s="6" t="n"/>
      <c r="B395" s="6" t="n"/>
      <c r="C395" s="6" t="n"/>
      <c r="D395" s="7" t="n"/>
      <c r="E395" s="8" t="n"/>
      <c r="F395" s="8" t="n"/>
      <c r="G395" s="8" t="n"/>
      <c r="H395" s="8" t="n"/>
      <c r="I395" s="8" t="n"/>
    </row>
    <row r="396">
      <c r="A396" s="6" t="n"/>
      <c r="B396" s="6" t="n"/>
      <c r="C396" s="6" t="n"/>
      <c r="D396" s="7" t="n"/>
      <c r="E396" s="8" t="n"/>
      <c r="F396" s="8" t="n"/>
      <c r="G396" s="8" t="n"/>
      <c r="H396" s="8" t="n"/>
      <c r="I396" s="8" t="n"/>
    </row>
    <row r="397">
      <c r="A397" s="6" t="n"/>
      <c r="B397" s="6" t="n"/>
      <c r="C397" s="6" t="n"/>
      <c r="D397" s="7" t="n"/>
      <c r="E397" s="8" t="n"/>
      <c r="F397" s="8" t="n"/>
      <c r="G397" s="8" t="n"/>
      <c r="H397" s="8" t="n"/>
      <c r="I397" s="8" t="n"/>
    </row>
    <row r="398">
      <c r="A398" s="6" t="n"/>
      <c r="B398" s="6" t="n"/>
      <c r="C398" s="6" t="n"/>
      <c r="D398" s="7" t="n"/>
      <c r="E398" s="8" t="n"/>
      <c r="F398" s="8" t="n"/>
      <c r="G398" s="8" t="n"/>
      <c r="H398" s="8" t="n"/>
      <c r="I398" s="8" t="n"/>
    </row>
    <row r="399">
      <c r="A399" s="6" t="n"/>
      <c r="B399" s="6" t="n"/>
      <c r="C399" s="6" t="n"/>
      <c r="D399" s="7" t="n"/>
      <c r="E399" s="8" t="n"/>
      <c r="F399" s="8" t="n"/>
      <c r="G399" s="8" t="n"/>
      <c r="H399" s="8" t="n"/>
      <c r="I399" s="8" t="n"/>
    </row>
    <row r="400">
      <c r="A400" s="6" t="n"/>
      <c r="B400" s="6" t="n"/>
      <c r="C400" s="6" t="n"/>
      <c r="D400" s="7" t="n"/>
      <c r="E400" s="8" t="n"/>
      <c r="F400" s="8" t="n"/>
      <c r="G400" s="8" t="n"/>
      <c r="H400" s="8" t="n"/>
      <c r="I400" s="8" t="n"/>
    </row>
    <row r="401">
      <c r="A401" s="6" t="n"/>
      <c r="B401" s="6" t="n"/>
      <c r="C401" s="6" t="n"/>
      <c r="D401" s="7" t="n"/>
      <c r="E401" s="8" t="n"/>
      <c r="F401" s="8" t="n"/>
      <c r="G401" s="8" t="n"/>
      <c r="H401" s="8" t="n"/>
      <c r="I401" s="8" t="n"/>
    </row>
    <row r="402">
      <c r="A402" s="6" t="n"/>
      <c r="B402" s="6" t="n"/>
      <c r="C402" s="6" t="n"/>
      <c r="D402" s="7" t="n"/>
      <c r="E402" s="8" t="n"/>
      <c r="F402" s="8" t="n"/>
      <c r="G402" s="8" t="n"/>
      <c r="H402" s="8" t="n"/>
      <c r="I402" s="8" t="n"/>
    </row>
    <row r="403">
      <c r="A403" s="6" t="n"/>
      <c r="B403" s="6" t="n"/>
      <c r="C403" s="6" t="n"/>
      <c r="D403" s="7" t="n"/>
      <c r="E403" s="8" t="n"/>
      <c r="F403" s="8" t="n"/>
      <c r="G403" s="8" t="n"/>
      <c r="H403" s="8" t="n"/>
      <c r="I403" s="8" t="n"/>
    </row>
    <row r="404">
      <c r="A404" s="6" t="n"/>
      <c r="B404" s="6" t="n"/>
      <c r="C404" s="6" t="n"/>
      <c r="D404" s="7" t="n"/>
      <c r="E404" s="8" t="n"/>
      <c r="F404" s="8" t="n"/>
      <c r="G404" s="8" t="n"/>
      <c r="H404" s="8" t="n"/>
      <c r="I404" s="8" t="n"/>
    </row>
    <row r="405">
      <c r="A405" s="6" t="n"/>
      <c r="B405" s="6" t="n"/>
      <c r="C405" s="6" t="n"/>
      <c r="D405" s="7" t="n"/>
      <c r="E405" s="8" t="n"/>
      <c r="F405" s="8" t="n"/>
      <c r="G405" s="8" t="n"/>
      <c r="H405" s="8" t="n"/>
      <c r="I405" s="8" t="n"/>
    </row>
    <row r="406">
      <c r="A406" s="6" t="n"/>
      <c r="B406" s="6" t="n"/>
      <c r="C406" s="6" t="n"/>
      <c r="D406" s="7" t="n"/>
      <c r="E406" s="8" t="n"/>
      <c r="F406" s="8" t="n"/>
      <c r="G406" s="8" t="n"/>
      <c r="H406" s="8" t="n"/>
      <c r="I406" s="8" t="n"/>
    </row>
    <row r="407">
      <c r="A407" s="6" t="n"/>
      <c r="B407" s="6" t="n"/>
      <c r="C407" s="6" t="n"/>
      <c r="D407" s="7" t="n"/>
      <c r="E407" s="8" t="n"/>
      <c r="F407" s="8" t="n"/>
      <c r="G407" s="8" t="n"/>
      <c r="H407" s="8" t="n"/>
      <c r="I407" s="8" t="n"/>
    </row>
    <row r="408">
      <c r="A408" s="6" t="n"/>
      <c r="B408" s="6" t="n"/>
      <c r="C408" s="6" t="n"/>
      <c r="D408" s="7" t="n"/>
      <c r="E408" s="8" t="n"/>
      <c r="F408" s="8" t="n"/>
      <c r="G408" s="8" t="n"/>
      <c r="H408" s="8" t="n"/>
      <c r="I408" s="8" t="n"/>
    </row>
    <row r="409">
      <c r="A409" s="6" t="n"/>
      <c r="B409" s="6" t="n"/>
      <c r="C409" s="6" t="n"/>
      <c r="D409" s="7" t="n"/>
      <c r="E409" s="8" t="n"/>
      <c r="F409" s="8" t="n"/>
      <c r="G409" s="8" t="n"/>
      <c r="H409" s="8" t="n"/>
      <c r="I409" s="8" t="n"/>
    </row>
    <row r="410">
      <c r="A410" s="6" t="n"/>
      <c r="B410" s="6" t="n"/>
      <c r="C410" s="6" t="n"/>
      <c r="D410" s="7" t="n"/>
      <c r="E410" s="8" t="n"/>
      <c r="F410" s="8" t="n"/>
      <c r="G410" s="8" t="n"/>
      <c r="H410" s="8" t="n"/>
      <c r="I410" s="8" t="n"/>
    </row>
    <row r="411">
      <c r="A411" s="6" t="n"/>
      <c r="B411" s="6" t="n"/>
      <c r="C411" s="6" t="n"/>
      <c r="D411" s="7" t="n"/>
      <c r="E411" s="8" t="n"/>
      <c r="F411" s="8" t="n"/>
      <c r="G411" s="8" t="n"/>
      <c r="H411" s="8" t="n"/>
      <c r="I411" s="8" t="n"/>
    </row>
    <row r="412">
      <c r="A412" s="6" t="n"/>
      <c r="B412" s="6" t="n"/>
      <c r="C412" s="6" t="n"/>
      <c r="D412" s="7" t="n"/>
      <c r="E412" s="8" t="n"/>
      <c r="F412" s="8" t="n"/>
      <c r="G412" s="8" t="n"/>
      <c r="H412" s="8" t="n"/>
      <c r="I412" s="8" t="n"/>
    </row>
    <row r="413">
      <c r="A413" s="6" t="n"/>
      <c r="B413" s="6" t="n"/>
      <c r="C413" s="6" t="n"/>
      <c r="D413" s="7" t="n"/>
      <c r="E413" s="8" t="n"/>
      <c r="F413" s="8" t="n"/>
      <c r="G413" s="8" t="n"/>
      <c r="H413" s="8" t="n"/>
      <c r="I413" s="8" t="n"/>
    </row>
    <row r="414">
      <c r="A414" s="6" t="n"/>
      <c r="B414" s="6" t="n"/>
      <c r="C414" s="6" t="n"/>
      <c r="D414" s="7" t="n"/>
      <c r="E414" s="8" t="n"/>
      <c r="F414" s="8" t="n"/>
      <c r="G414" s="8" t="n"/>
      <c r="H414" s="8" t="n"/>
      <c r="I414" s="8" t="n"/>
    </row>
    <row r="415">
      <c r="A415" s="6" t="n"/>
      <c r="B415" s="6" t="n"/>
      <c r="C415" s="6" t="n"/>
      <c r="D415" s="7" t="n"/>
      <c r="E415" s="8" t="n"/>
      <c r="F415" s="8" t="n"/>
      <c r="G415" s="8" t="n"/>
      <c r="H415" s="8" t="n"/>
      <c r="I415" s="8" t="n"/>
    </row>
    <row r="416">
      <c r="A416" s="6" t="n"/>
      <c r="B416" s="6" t="n"/>
      <c r="C416" s="6" t="n"/>
      <c r="D416" s="7" t="n"/>
      <c r="E416" s="8" t="n"/>
      <c r="F416" s="8" t="n"/>
      <c r="G416" s="8" t="n"/>
      <c r="H416" s="8" t="n"/>
      <c r="I416" s="8" t="n"/>
    </row>
    <row r="417">
      <c r="A417" s="6" t="n"/>
      <c r="B417" s="6" t="n"/>
      <c r="C417" s="6" t="n"/>
      <c r="D417" s="7" t="n"/>
      <c r="E417" s="8" t="n"/>
      <c r="F417" s="8" t="n"/>
      <c r="G417" s="8" t="n"/>
      <c r="H417" s="8" t="n"/>
      <c r="I417" s="8" t="n"/>
    </row>
    <row r="418">
      <c r="A418" s="6" t="n"/>
      <c r="B418" s="6" t="n"/>
      <c r="C418" s="6" t="n"/>
      <c r="D418" s="7" t="n"/>
      <c r="E418" s="8" t="n"/>
      <c r="F418" s="8" t="n"/>
      <c r="G418" s="8" t="n"/>
      <c r="H418" s="8" t="n"/>
      <c r="I418" s="8" t="n"/>
    </row>
    <row r="419">
      <c r="A419" s="6" t="n"/>
      <c r="B419" s="6" t="n"/>
      <c r="C419" s="6" t="n"/>
      <c r="D419" s="7" t="n"/>
      <c r="E419" s="8" t="n"/>
      <c r="F419" s="8" t="n"/>
      <c r="G419" s="8" t="n"/>
      <c r="H419" s="8" t="n"/>
      <c r="I419" s="8" t="n"/>
    </row>
    <row r="420">
      <c r="A420" s="6" t="n"/>
      <c r="B420" s="6" t="n"/>
      <c r="C420" s="6" t="n"/>
      <c r="D420" s="7" t="n"/>
      <c r="E420" s="8" t="n"/>
      <c r="F420" s="8" t="n"/>
      <c r="G420" s="8" t="n"/>
      <c r="H420" s="8" t="n"/>
      <c r="I420" s="8" t="n"/>
    </row>
    <row r="421">
      <c r="A421" s="6" t="n"/>
      <c r="B421" s="6" t="n"/>
      <c r="C421" s="6" t="n"/>
      <c r="D421" s="7" t="n"/>
      <c r="E421" s="8" t="n"/>
      <c r="F421" s="8" t="n"/>
      <c r="G421" s="8" t="n"/>
      <c r="H421" s="8" t="n"/>
      <c r="I421" s="8" t="n"/>
    </row>
    <row r="422">
      <c r="A422" s="6" t="n"/>
      <c r="B422" s="6" t="n"/>
      <c r="C422" s="6" t="n"/>
      <c r="D422" s="7" t="n"/>
      <c r="E422" s="8" t="n"/>
      <c r="F422" s="8" t="n"/>
      <c r="G422" s="8" t="n"/>
      <c r="H422" s="8" t="n"/>
      <c r="I422" s="8" t="n"/>
    </row>
    <row r="423">
      <c r="A423" s="6" t="n"/>
      <c r="B423" s="6" t="n"/>
      <c r="C423" s="6" t="n"/>
      <c r="D423" s="7" t="n"/>
      <c r="E423" s="8" t="n"/>
      <c r="F423" s="8" t="n"/>
      <c r="G423" s="8" t="n"/>
      <c r="H423" s="8" t="n"/>
      <c r="I423" s="8" t="n"/>
    </row>
    <row r="424">
      <c r="A424" s="6" t="n"/>
      <c r="B424" s="6" t="n"/>
      <c r="C424" s="6" t="n"/>
      <c r="D424" s="7" t="n"/>
      <c r="E424" s="8" t="n"/>
      <c r="F424" s="8" t="n"/>
      <c r="G424" s="8" t="n"/>
      <c r="H424" s="8" t="n"/>
      <c r="I424" s="8" t="n"/>
    </row>
    <row r="425">
      <c r="A425" s="6" t="n"/>
      <c r="B425" s="6" t="n"/>
      <c r="C425" s="6" t="n"/>
      <c r="D425" s="7" t="n"/>
      <c r="E425" s="8" t="n"/>
      <c r="F425" s="8" t="n"/>
      <c r="G425" s="8" t="n"/>
      <c r="H425" s="8" t="n"/>
      <c r="I425" s="8" t="n"/>
    </row>
    <row r="426">
      <c r="A426" s="6" t="n"/>
      <c r="B426" s="6" t="n"/>
      <c r="C426" s="6" t="n"/>
      <c r="D426" s="7" t="n"/>
      <c r="E426" s="8" t="n"/>
      <c r="F426" s="8" t="n"/>
      <c r="G426" s="8" t="n"/>
      <c r="H426" s="8" t="n"/>
      <c r="I426" s="8" t="n"/>
    </row>
    <row r="427">
      <c r="A427" s="6" t="n"/>
      <c r="B427" s="6" t="n"/>
      <c r="C427" s="6" t="n"/>
      <c r="D427" s="7" t="n"/>
      <c r="E427" s="8" t="n"/>
      <c r="F427" s="8" t="n"/>
      <c r="G427" s="8" t="n"/>
      <c r="H427" s="8" t="n"/>
      <c r="I427" s="8" t="n"/>
    </row>
    <row r="428">
      <c r="A428" s="6" t="n"/>
      <c r="B428" s="6" t="n"/>
      <c r="C428" s="6" t="n"/>
      <c r="D428" s="7" t="n"/>
      <c r="E428" s="8" t="n"/>
      <c r="F428" s="8" t="n"/>
      <c r="G428" s="8" t="n"/>
      <c r="H428" s="8" t="n"/>
      <c r="I428" s="8" t="n"/>
    </row>
    <row r="429">
      <c r="A429" s="6" t="n"/>
      <c r="B429" s="6" t="n"/>
      <c r="C429" s="6" t="n"/>
      <c r="D429" s="7" t="n"/>
      <c r="E429" s="8" t="n"/>
      <c r="F429" s="8" t="n"/>
      <c r="G429" s="8" t="n"/>
      <c r="H429" s="8" t="n"/>
      <c r="I429" s="8" t="n"/>
    </row>
    <row r="430">
      <c r="A430" s="6" t="n"/>
      <c r="B430" s="6" t="n"/>
      <c r="C430" s="6" t="n"/>
      <c r="D430" s="7" t="n"/>
      <c r="E430" s="8" t="n"/>
      <c r="F430" s="8" t="n"/>
      <c r="G430" s="8" t="n"/>
      <c r="H430" s="8" t="n"/>
      <c r="I430" s="8" t="n"/>
    </row>
    <row r="431">
      <c r="A431" s="6" t="n"/>
      <c r="B431" s="6" t="n"/>
      <c r="C431" s="6" t="n"/>
      <c r="D431" s="7" t="n"/>
      <c r="E431" s="8" t="n"/>
      <c r="F431" s="8" t="n"/>
      <c r="G431" s="8" t="n"/>
      <c r="H431" s="8" t="n"/>
      <c r="I431" s="8" t="n"/>
    </row>
    <row r="432">
      <c r="A432" s="6" t="n"/>
      <c r="B432" s="6" t="n"/>
      <c r="C432" s="6" t="n"/>
      <c r="D432" s="7" t="n"/>
      <c r="E432" s="8" t="n"/>
      <c r="F432" s="8" t="n"/>
      <c r="G432" s="8" t="n"/>
      <c r="H432" s="8" t="n"/>
      <c r="I432" s="8" t="n"/>
    </row>
    <row r="433">
      <c r="A433" s="6" t="n"/>
      <c r="B433" s="6" t="n"/>
      <c r="C433" s="6" t="n"/>
      <c r="D433" s="7" t="n"/>
      <c r="E433" s="8" t="n"/>
      <c r="F433" s="8" t="n"/>
      <c r="G433" s="8" t="n"/>
      <c r="H433" s="8" t="n"/>
      <c r="I433" s="8" t="n"/>
    </row>
    <row r="434">
      <c r="A434" s="6" t="n"/>
      <c r="B434" s="6" t="n"/>
      <c r="C434" s="6" t="n"/>
      <c r="D434" s="7" t="n"/>
      <c r="E434" s="8" t="n"/>
      <c r="F434" s="8" t="n"/>
      <c r="G434" s="8" t="n"/>
      <c r="H434" s="8" t="n"/>
      <c r="I434" s="8" t="n"/>
    </row>
    <row r="435">
      <c r="A435" s="6" t="n"/>
      <c r="B435" s="6" t="n"/>
      <c r="C435" s="6" t="n"/>
      <c r="D435" s="7" t="n"/>
      <c r="E435" s="8" t="n"/>
      <c r="F435" s="8" t="n"/>
      <c r="G435" s="8" t="n"/>
      <c r="H435" s="8" t="n"/>
      <c r="I435" s="8" t="n"/>
    </row>
    <row r="436">
      <c r="A436" s="6" t="n"/>
      <c r="B436" s="6" t="n"/>
      <c r="C436" s="6" t="n"/>
      <c r="D436" s="7" t="n"/>
      <c r="E436" s="8" t="n"/>
      <c r="F436" s="8" t="n"/>
      <c r="G436" s="8" t="n"/>
      <c r="H436" s="8" t="n"/>
      <c r="I436" s="8" t="n"/>
    </row>
    <row r="437">
      <c r="A437" s="6" t="n"/>
      <c r="B437" s="6" t="n"/>
      <c r="C437" s="6" t="n"/>
      <c r="D437" s="7" t="n"/>
      <c r="E437" s="8" t="n"/>
      <c r="F437" s="8" t="n"/>
      <c r="G437" s="8" t="n"/>
      <c r="H437" s="8" t="n"/>
      <c r="I437" s="8" t="n"/>
    </row>
    <row r="438">
      <c r="A438" s="6" t="n"/>
      <c r="B438" s="6" t="n"/>
      <c r="C438" s="6" t="n"/>
      <c r="D438" s="7" t="n"/>
      <c r="E438" s="8" t="n"/>
      <c r="F438" s="8" t="n"/>
      <c r="G438" s="8" t="n"/>
      <c r="H438" s="8" t="n"/>
      <c r="I438" s="8" t="n"/>
    </row>
    <row r="439">
      <c r="A439" s="6" t="n"/>
      <c r="B439" s="6" t="n"/>
      <c r="C439" s="6" t="n"/>
      <c r="D439" s="7" t="n"/>
      <c r="E439" s="8" t="n"/>
      <c r="F439" s="8" t="n"/>
      <c r="G439" s="8" t="n"/>
      <c r="H439" s="8" t="n"/>
      <c r="I439" s="8" t="n"/>
    </row>
    <row r="440">
      <c r="A440" s="6" t="n"/>
      <c r="B440" s="6" t="n"/>
      <c r="C440" s="6" t="n"/>
      <c r="D440" s="7" t="n"/>
      <c r="E440" s="8" t="n"/>
      <c r="F440" s="8" t="n"/>
      <c r="G440" s="8" t="n"/>
      <c r="H440" s="8" t="n"/>
      <c r="I440" s="8" t="n"/>
    </row>
    <row r="441">
      <c r="A441" s="6" t="n"/>
      <c r="B441" s="6" t="n"/>
      <c r="C441" s="6" t="n"/>
      <c r="D441" s="7" t="n"/>
      <c r="E441" s="8" t="n"/>
      <c r="F441" s="8" t="n"/>
      <c r="G441" s="8" t="n"/>
      <c r="H441" s="8" t="n"/>
      <c r="I441" s="8" t="n"/>
    </row>
    <row r="442">
      <c r="A442" s="6" t="n"/>
      <c r="B442" s="6" t="n"/>
      <c r="C442" s="6" t="n"/>
      <c r="D442" s="7" t="n"/>
      <c r="E442" s="8" t="n"/>
      <c r="F442" s="8" t="n"/>
      <c r="G442" s="8" t="n"/>
      <c r="H442" s="8" t="n"/>
      <c r="I442" s="8" t="n"/>
    </row>
    <row r="443">
      <c r="A443" s="6" t="n"/>
      <c r="B443" s="6" t="n"/>
      <c r="C443" s="6" t="n"/>
      <c r="D443" s="7" t="n"/>
      <c r="E443" s="8" t="n"/>
      <c r="F443" s="8" t="n"/>
      <c r="G443" s="8" t="n"/>
      <c r="H443" s="8" t="n"/>
      <c r="I443" s="8" t="n"/>
    </row>
    <row r="444">
      <c r="A444" s="6" t="n"/>
      <c r="B444" s="6" t="n"/>
      <c r="C444" s="6" t="n"/>
      <c r="D444" s="7" t="n"/>
      <c r="E444" s="8" t="n"/>
      <c r="F444" s="8" t="n"/>
      <c r="G444" s="8" t="n"/>
      <c r="H444" s="8" t="n"/>
      <c r="I444" s="8" t="n"/>
    </row>
    <row r="445">
      <c r="A445" s="6" t="n"/>
      <c r="B445" s="6" t="n"/>
      <c r="C445" s="6" t="n"/>
      <c r="D445" s="7" t="n"/>
      <c r="E445" s="8" t="n"/>
      <c r="F445" s="8" t="n"/>
      <c r="G445" s="8" t="n"/>
      <c r="H445" s="8" t="n"/>
      <c r="I445" s="8" t="n"/>
    </row>
    <row r="446">
      <c r="A446" s="6" t="n"/>
      <c r="B446" s="6" t="n"/>
      <c r="C446" s="6" t="n"/>
      <c r="D446" s="7" t="n"/>
      <c r="E446" s="8" t="n"/>
      <c r="F446" s="8" t="n"/>
      <c r="G446" s="8" t="n"/>
      <c r="H446" s="8" t="n"/>
      <c r="I446" s="8" t="n"/>
    </row>
    <row r="447">
      <c r="A447" s="6" t="n"/>
      <c r="B447" s="6" t="n"/>
      <c r="C447" s="6" t="n"/>
      <c r="D447" s="7" t="n"/>
      <c r="E447" s="8" t="n"/>
      <c r="F447" s="8" t="n"/>
      <c r="G447" s="8" t="n"/>
      <c r="H447" s="8" t="n"/>
      <c r="I447" s="8" t="n"/>
    </row>
    <row r="448">
      <c r="A448" s="6" t="n"/>
      <c r="B448" s="6" t="n"/>
      <c r="C448" s="6" t="n"/>
      <c r="D448" s="7" t="n"/>
      <c r="E448" s="8" t="n"/>
      <c r="F448" s="8" t="n"/>
      <c r="G448" s="8" t="n"/>
      <c r="H448" s="8" t="n"/>
      <c r="I448" s="8" t="n"/>
    </row>
    <row r="449">
      <c r="A449" s="6" t="n"/>
      <c r="B449" s="6" t="n"/>
      <c r="C449" s="6" t="n"/>
      <c r="D449" s="7" t="n"/>
      <c r="E449" s="8" t="n"/>
      <c r="F449" s="8" t="n"/>
      <c r="G449" s="8" t="n"/>
      <c r="H449" s="8" t="n"/>
      <c r="I449" s="8" t="n"/>
    </row>
    <row r="450">
      <c r="A450" s="6" t="n"/>
      <c r="B450" s="6" t="n"/>
      <c r="C450" s="6" t="n"/>
      <c r="D450" s="7" t="n"/>
      <c r="E450" s="8" t="n"/>
      <c r="F450" s="8" t="n"/>
      <c r="G450" s="8" t="n"/>
      <c r="H450" s="8" t="n"/>
      <c r="I450" s="8" t="n"/>
    </row>
    <row r="451">
      <c r="A451" s="6" t="n"/>
      <c r="B451" s="6" t="n"/>
      <c r="C451" s="6" t="n"/>
      <c r="D451" s="7" t="n"/>
      <c r="E451" s="8" t="n"/>
      <c r="F451" s="8" t="n"/>
      <c r="G451" s="8" t="n"/>
      <c r="H451" s="8" t="n"/>
      <c r="I451" s="8" t="n"/>
    </row>
    <row r="452">
      <c r="A452" s="6" t="n"/>
      <c r="B452" s="6" t="n"/>
      <c r="C452" s="6" t="n"/>
      <c r="D452" s="7" t="n"/>
      <c r="E452" s="8" t="n"/>
      <c r="F452" s="8" t="n"/>
      <c r="G452" s="8" t="n"/>
      <c r="H452" s="8" t="n"/>
      <c r="I452" s="8" t="n"/>
    </row>
    <row r="453">
      <c r="A453" s="6" t="n"/>
      <c r="B453" s="6" t="n"/>
      <c r="C453" s="6" t="n"/>
      <c r="D453" s="7" t="n"/>
      <c r="E453" s="8" t="n"/>
      <c r="F453" s="8" t="n"/>
      <c r="G453" s="8" t="n"/>
      <c r="H453" s="8" t="n"/>
      <c r="I453" s="8" t="n"/>
    </row>
    <row r="454">
      <c r="A454" s="6" t="n"/>
      <c r="B454" s="6" t="n"/>
      <c r="C454" s="6" t="n"/>
      <c r="D454" s="7" t="n"/>
      <c r="E454" s="8" t="n"/>
      <c r="F454" s="8" t="n"/>
      <c r="G454" s="8" t="n"/>
      <c r="H454" s="8" t="n"/>
      <c r="I454" s="8" t="n"/>
    </row>
    <row r="455">
      <c r="A455" s="6" t="n"/>
      <c r="B455" s="6" t="n"/>
      <c r="C455" s="6" t="n"/>
      <c r="D455" s="7" t="n"/>
      <c r="E455" s="8" t="n"/>
      <c r="F455" s="8" t="n"/>
      <c r="G455" s="8" t="n"/>
      <c r="H455" s="8" t="n"/>
      <c r="I455" s="8" t="n"/>
    </row>
    <row r="456">
      <c r="A456" s="6" t="n"/>
      <c r="B456" s="6" t="n"/>
      <c r="C456" s="6" t="n"/>
      <c r="D456" s="7" t="n"/>
      <c r="E456" s="8" t="n"/>
      <c r="F456" s="8" t="n"/>
      <c r="G456" s="8" t="n"/>
      <c r="H456" s="8" t="n"/>
      <c r="I456" s="8" t="n"/>
    </row>
    <row r="457">
      <c r="A457" s="6" t="n"/>
      <c r="B457" s="6" t="n"/>
      <c r="C457" s="6" t="n"/>
      <c r="D457" s="7" t="n"/>
      <c r="E457" s="8" t="n"/>
      <c r="F457" s="8" t="n"/>
      <c r="G457" s="8" t="n"/>
      <c r="H457" s="8" t="n"/>
      <c r="I457" s="8" t="n"/>
    </row>
    <row r="458">
      <c r="A458" s="6" t="n"/>
      <c r="B458" s="6" t="n"/>
      <c r="C458" s="6" t="n"/>
      <c r="D458" s="7" t="n"/>
      <c r="E458" s="8" t="n"/>
      <c r="F458" s="8" t="n"/>
      <c r="G458" s="8" t="n"/>
      <c r="H458" s="8" t="n"/>
      <c r="I458" s="8" t="n"/>
    </row>
    <row r="459">
      <c r="A459" s="6" t="n"/>
      <c r="B459" s="6" t="n"/>
      <c r="C459" s="6" t="n"/>
      <c r="D459" s="7" t="n"/>
      <c r="E459" s="8" t="n"/>
      <c r="F459" s="8" t="n"/>
      <c r="G459" s="8" t="n"/>
      <c r="H459" s="8" t="n"/>
      <c r="I459" s="8" t="n"/>
    </row>
    <row r="460">
      <c r="A460" s="6" t="n"/>
      <c r="B460" s="6" t="n"/>
      <c r="C460" s="6" t="n"/>
      <c r="D460" s="7" t="n"/>
      <c r="E460" s="8" t="n"/>
      <c r="F460" s="8" t="n"/>
      <c r="G460" s="8" t="n"/>
      <c r="H460" s="8" t="n"/>
      <c r="I460" s="8" t="n"/>
    </row>
    <row r="461">
      <c r="A461" s="6" t="n"/>
      <c r="B461" s="6" t="n"/>
      <c r="C461" s="6" t="n"/>
      <c r="D461" s="7" t="n"/>
      <c r="E461" s="8" t="n"/>
      <c r="F461" s="8" t="n"/>
      <c r="G461" s="8" t="n"/>
      <c r="H461" s="8" t="n"/>
      <c r="I461" s="8" t="n"/>
    </row>
    <row r="462">
      <c r="A462" s="6" t="n"/>
      <c r="B462" s="6" t="n"/>
      <c r="C462" s="6" t="n"/>
      <c r="D462" s="7" t="n"/>
      <c r="E462" s="8" t="n"/>
      <c r="F462" s="8" t="n"/>
      <c r="G462" s="8" t="n"/>
      <c r="H462" s="8" t="n"/>
      <c r="I462" s="8" t="n"/>
    </row>
    <row r="463">
      <c r="A463" s="6" t="n"/>
      <c r="B463" s="6" t="n"/>
      <c r="C463" s="6" t="n"/>
      <c r="D463" s="7" t="n"/>
      <c r="E463" s="8" t="n"/>
      <c r="F463" s="8" t="n"/>
      <c r="G463" s="8" t="n"/>
      <c r="H463" s="8" t="n"/>
      <c r="I463" s="8" t="n"/>
    </row>
    <row r="464">
      <c r="A464" s="6" t="n"/>
      <c r="B464" s="6" t="n"/>
      <c r="C464" s="6" t="n"/>
      <c r="D464" s="7" t="n"/>
      <c r="E464" s="8" t="n"/>
      <c r="F464" s="8" t="n"/>
      <c r="G464" s="8" t="n"/>
      <c r="H464" s="8" t="n"/>
      <c r="I464" s="8" t="n"/>
    </row>
    <row r="465">
      <c r="A465" s="6" t="n"/>
      <c r="B465" s="6" t="n"/>
      <c r="C465" s="6" t="n"/>
      <c r="D465" s="7" t="n"/>
      <c r="E465" s="8" t="n"/>
      <c r="F465" s="8" t="n"/>
      <c r="G465" s="8" t="n"/>
      <c r="H465" s="8" t="n"/>
      <c r="I465" s="8" t="n"/>
    </row>
    <row r="466">
      <c r="A466" s="6" t="n"/>
      <c r="B466" s="6" t="n"/>
      <c r="C466" s="6" t="n"/>
      <c r="D466" s="7" t="n"/>
      <c r="E466" s="8" t="n"/>
      <c r="F466" s="8" t="n"/>
      <c r="G466" s="8" t="n"/>
      <c r="H466" s="8" t="n"/>
      <c r="I466" s="8" t="n"/>
    </row>
    <row r="467">
      <c r="A467" s="6" t="n"/>
      <c r="B467" s="6" t="n"/>
      <c r="C467" s="6" t="n"/>
      <c r="D467" s="7" t="n"/>
      <c r="E467" s="8" t="n"/>
      <c r="F467" s="8" t="n"/>
      <c r="G467" s="8" t="n"/>
      <c r="H467" s="8" t="n"/>
      <c r="I467" s="8" t="n"/>
    </row>
    <row r="468">
      <c r="A468" s="6" t="n"/>
      <c r="B468" s="6" t="n"/>
      <c r="C468" s="6" t="n"/>
      <c r="D468" s="7" t="n"/>
      <c r="E468" s="8" t="n"/>
      <c r="F468" s="8" t="n"/>
      <c r="G468" s="8" t="n"/>
      <c r="H468" s="8" t="n"/>
      <c r="I468" s="8" t="n"/>
    </row>
    <row r="469">
      <c r="A469" s="6" t="n"/>
      <c r="B469" s="6" t="n"/>
      <c r="C469" s="6" t="n"/>
      <c r="D469" s="7" t="n"/>
      <c r="E469" s="8" t="n"/>
      <c r="F469" s="8" t="n"/>
      <c r="G469" s="8" t="n"/>
      <c r="H469" s="8" t="n"/>
      <c r="I469" s="8" t="n"/>
    </row>
    <row r="470">
      <c r="A470" s="6" t="n"/>
      <c r="B470" s="6" t="n"/>
      <c r="C470" s="6" t="n"/>
      <c r="D470" s="7" t="n"/>
      <c r="E470" s="8" t="n"/>
      <c r="F470" s="8" t="n"/>
      <c r="G470" s="8" t="n"/>
      <c r="H470" s="8" t="n"/>
      <c r="I470" s="8" t="n"/>
    </row>
    <row r="471">
      <c r="A471" s="6" t="n"/>
      <c r="B471" s="6" t="n"/>
      <c r="C471" s="6" t="n"/>
      <c r="D471" s="7" t="n"/>
      <c r="E471" s="8" t="n"/>
      <c r="F471" s="8" t="n"/>
      <c r="G471" s="8" t="n"/>
      <c r="H471" s="8" t="n"/>
      <c r="I471" s="8" t="n"/>
    </row>
    <row r="472">
      <c r="A472" s="6" t="n"/>
      <c r="B472" s="6" t="n"/>
      <c r="C472" s="6" t="n"/>
      <c r="D472" s="7" t="n"/>
      <c r="E472" s="8" t="n"/>
      <c r="F472" s="8" t="n"/>
      <c r="G472" s="8" t="n"/>
      <c r="H472" s="8" t="n"/>
      <c r="I472" s="8" t="n"/>
    </row>
    <row r="473">
      <c r="A473" s="6" t="n"/>
      <c r="B473" s="6" t="n"/>
      <c r="C473" s="6" t="n"/>
      <c r="D473" s="7" t="n"/>
      <c r="E473" s="8" t="n"/>
      <c r="F473" s="8" t="n"/>
      <c r="G473" s="8" t="n"/>
      <c r="H473" s="8" t="n"/>
      <c r="I473" s="8" t="n"/>
    </row>
    <row r="474">
      <c r="A474" s="6" t="n"/>
      <c r="B474" s="6" t="n"/>
      <c r="C474" s="6" t="n"/>
      <c r="D474" s="7" t="n"/>
      <c r="E474" s="8" t="n"/>
      <c r="F474" s="8" t="n"/>
      <c r="G474" s="8" t="n"/>
      <c r="H474" s="8" t="n"/>
      <c r="I474" s="8" t="n"/>
    </row>
    <row r="475">
      <c r="A475" s="6" t="n"/>
      <c r="B475" s="6" t="n"/>
      <c r="C475" s="6" t="n"/>
      <c r="D475" s="7" t="n"/>
      <c r="E475" s="8" t="n"/>
      <c r="F475" s="8" t="n"/>
      <c r="G475" s="8" t="n"/>
      <c r="H475" s="8" t="n"/>
      <c r="I475" s="8" t="n"/>
    </row>
    <row r="476">
      <c r="A476" s="6" t="n"/>
      <c r="B476" s="6" t="n"/>
      <c r="C476" s="6" t="n"/>
      <c r="D476" s="7" t="n"/>
      <c r="E476" s="8" t="n"/>
      <c r="F476" s="8" t="n"/>
      <c r="G476" s="8" t="n"/>
      <c r="H476" s="8" t="n"/>
      <c r="I476" s="8" t="n"/>
    </row>
    <row r="477">
      <c r="A477" s="6" t="n"/>
      <c r="B477" s="6" t="n"/>
      <c r="C477" s="6" t="n"/>
      <c r="D477" s="7" t="n"/>
      <c r="E477" s="8" t="n"/>
      <c r="F477" s="8" t="n"/>
      <c r="G477" s="8" t="n"/>
      <c r="H477" s="8" t="n"/>
      <c r="I477" s="8" t="n"/>
    </row>
    <row r="478">
      <c r="A478" s="6" t="n"/>
      <c r="B478" s="6" t="n"/>
      <c r="C478" s="6" t="n"/>
      <c r="D478" s="7" t="n"/>
      <c r="E478" s="8" t="n"/>
      <c r="F478" s="8" t="n"/>
      <c r="G478" s="8" t="n"/>
      <c r="H478" s="8" t="n"/>
      <c r="I478" s="8" t="n"/>
    </row>
    <row r="479">
      <c r="A479" s="6" t="n"/>
      <c r="B479" s="6" t="n"/>
      <c r="C479" s="6" t="n"/>
      <c r="D479" s="7" t="n"/>
      <c r="E479" s="8" t="n"/>
      <c r="F479" s="8" t="n"/>
      <c r="G479" s="8" t="n"/>
      <c r="H479" s="8" t="n"/>
      <c r="I479" s="8" t="n"/>
    </row>
    <row r="480">
      <c r="A480" s="6" t="n"/>
      <c r="B480" s="6" t="n"/>
      <c r="C480" s="6" t="n"/>
      <c r="D480" s="7" t="n"/>
      <c r="E480" s="8" t="n"/>
      <c r="F480" s="8" t="n"/>
      <c r="G480" s="8" t="n"/>
      <c r="H480" s="8" t="n"/>
      <c r="I480" s="8" t="n"/>
    </row>
    <row r="481">
      <c r="A481" s="6" t="n"/>
      <c r="B481" s="6" t="n"/>
      <c r="C481" s="6" t="n"/>
      <c r="D481" s="7" t="n"/>
      <c r="E481" s="8" t="n"/>
      <c r="F481" s="8" t="n"/>
      <c r="G481" s="8" t="n"/>
      <c r="H481" s="8" t="n"/>
      <c r="I481" s="8" t="n"/>
    </row>
    <row r="482">
      <c r="A482" s="6" t="n"/>
      <c r="B482" s="6" t="n"/>
      <c r="C482" s="6" t="n"/>
      <c r="D482" s="7" t="n"/>
      <c r="E482" s="8" t="n"/>
      <c r="F482" s="8" t="n"/>
      <c r="G482" s="8" t="n"/>
      <c r="H482" s="8" t="n"/>
      <c r="I482" s="8" t="n"/>
    </row>
    <row r="483">
      <c r="A483" s="6" t="n"/>
      <c r="B483" s="6" t="n"/>
      <c r="C483" s="6" t="n"/>
      <c r="D483" s="7" t="n"/>
      <c r="E483" s="8" t="n"/>
      <c r="F483" s="8" t="n"/>
      <c r="G483" s="8" t="n"/>
      <c r="H483" s="8" t="n"/>
      <c r="I483" s="8" t="n"/>
    </row>
    <row r="484">
      <c r="A484" s="6" t="n"/>
      <c r="B484" s="6" t="n"/>
      <c r="C484" s="6" t="n"/>
      <c r="D484" s="7" t="n"/>
      <c r="E484" s="8" t="n"/>
      <c r="F484" s="8" t="n"/>
      <c r="G484" s="8" t="n"/>
      <c r="H484" s="8" t="n"/>
      <c r="I484" s="8" t="n"/>
    </row>
    <row r="485">
      <c r="A485" s="6" t="n"/>
      <c r="B485" s="6" t="n"/>
      <c r="C485" s="6" t="n"/>
      <c r="D485" s="7" t="n"/>
      <c r="E485" s="8" t="n"/>
      <c r="F485" s="8" t="n"/>
      <c r="G485" s="8" t="n"/>
      <c r="H485" s="8" t="n"/>
      <c r="I485" s="8" t="n"/>
    </row>
    <row r="486">
      <c r="A486" s="6" t="n"/>
      <c r="B486" s="6" t="n"/>
      <c r="C486" s="6" t="n"/>
      <c r="D486" s="7" t="n"/>
      <c r="E486" s="8" t="n"/>
      <c r="F486" s="8" t="n"/>
      <c r="G486" s="8" t="n"/>
      <c r="H486" s="8" t="n"/>
      <c r="I486" s="8" t="n"/>
    </row>
    <row r="487">
      <c r="A487" s="6" t="n"/>
      <c r="B487" s="6" t="n"/>
      <c r="C487" s="6" t="n"/>
      <c r="D487" s="7" t="n"/>
      <c r="E487" s="8" t="n"/>
      <c r="F487" s="8" t="n"/>
      <c r="G487" s="8" t="n"/>
      <c r="H487" s="8" t="n"/>
      <c r="I487" s="8" t="n"/>
    </row>
    <row r="488">
      <c r="A488" s="6" t="n"/>
      <c r="B488" s="6" t="n"/>
      <c r="C488" s="6" t="n"/>
      <c r="D488" s="7" t="n"/>
      <c r="E488" s="8" t="n"/>
      <c r="F488" s="8" t="n"/>
      <c r="G488" s="8" t="n"/>
      <c r="H488" s="8" t="n"/>
      <c r="I488" s="8" t="n"/>
    </row>
    <row r="489">
      <c r="A489" s="6" t="n"/>
      <c r="B489" s="6" t="n"/>
      <c r="C489" s="6" t="n"/>
      <c r="D489" s="7" t="n"/>
      <c r="E489" s="8" t="n"/>
      <c r="F489" s="8" t="n"/>
      <c r="G489" s="8" t="n"/>
      <c r="H489" s="8" t="n"/>
      <c r="I489" s="8" t="n"/>
    </row>
    <row r="490">
      <c r="A490" s="6" t="n"/>
      <c r="B490" s="6" t="n"/>
      <c r="C490" s="6" t="n"/>
      <c r="D490" s="7" t="n"/>
      <c r="E490" s="8" t="n"/>
      <c r="F490" s="8" t="n"/>
      <c r="G490" s="8" t="n"/>
      <c r="H490" s="8" t="n"/>
      <c r="I490" s="8" t="n"/>
    </row>
    <row r="491">
      <c r="A491" s="6" t="n"/>
      <c r="B491" s="6" t="n"/>
      <c r="C491" s="6" t="n"/>
      <c r="D491" s="7" t="n"/>
      <c r="E491" s="8" t="n"/>
      <c r="F491" s="8" t="n"/>
      <c r="G491" s="8" t="n"/>
      <c r="H491" s="8" t="n"/>
      <c r="I491" s="8" t="n"/>
    </row>
    <row r="492">
      <c r="A492" s="6" t="n"/>
      <c r="B492" s="6" t="n"/>
      <c r="C492" s="6" t="n"/>
      <c r="D492" s="7" t="n"/>
      <c r="E492" s="8" t="n"/>
      <c r="F492" s="8" t="n"/>
      <c r="G492" s="8" t="n"/>
      <c r="H492" s="8" t="n"/>
      <c r="I492" s="8" t="n"/>
    </row>
    <row r="493">
      <c r="A493" s="6" t="n"/>
      <c r="B493" s="6" t="n"/>
      <c r="C493" s="6" t="n"/>
      <c r="D493" s="7" t="n"/>
      <c r="E493" s="8" t="n"/>
      <c r="F493" s="8" t="n"/>
      <c r="G493" s="8" t="n"/>
      <c r="H493" s="8" t="n"/>
      <c r="I493" s="8" t="n"/>
    </row>
    <row r="494">
      <c r="A494" s="6" t="n"/>
      <c r="B494" s="6" t="n"/>
      <c r="C494" s="6" t="n"/>
      <c r="D494" s="7" t="n"/>
      <c r="E494" s="8" t="n"/>
      <c r="F494" s="8" t="n"/>
      <c r="G494" s="8" t="n"/>
      <c r="H494" s="8" t="n"/>
      <c r="I494" s="8" t="n"/>
    </row>
    <row r="495">
      <c r="A495" s="6" t="n"/>
      <c r="B495" s="6" t="n"/>
      <c r="C495" s="6" t="n"/>
      <c r="D495" s="7" t="n"/>
      <c r="E495" s="8" t="n"/>
      <c r="F495" s="8" t="n"/>
      <c r="G495" s="8" t="n"/>
      <c r="H495" s="8" t="n"/>
      <c r="I495" s="8" t="n"/>
    </row>
    <row r="496">
      <c r="A496" s="6" t="n"/>
      <c r="B496" s="6" t="n"/>
      <c r="C496" s="6" t="n"/>
      <c r="D496" s="7" t="n"/>
      <c r="E496" s="8" t="n"/>
      <c r="F496" s="8" t="n"/>
      <c r="G496" s="8" t="n"/>
      <c r="H496" s="8" t="n"/>
      <c r="I496" s="8" t="n"/>
    </row>
    <row r="497">
      <c r="A497" s="6" t="n"/>
      <c r="B497" s="6" t="n"/>
      <c r="C497" s="6" t="n"/>
      <c r="D497" s="7" t="n"/>
      <c r="E497" s="8" t="n"/>
      <c r="F497" s="8" t="n"/>
      <c r="G497" s="8" t="n"/>
      <c r="H497" s="8" t="n"/>
      <c r="I497" s="8" t="n"/>
    </row>
    <row r="498">
      <c r="A498" s="6" t="n"/>
      <c r="B498" s="6" t="n"/>
      <c r="C498" s="6" t="n"/>
      <c r="D498" s="7" t="n"/>
      <c r="E498" s="8" t="n"/>
      <c r="F498" s="8" t="n"/>
      <c r="G498" s="8" t="n"/>
      <c r="H498" s="8" t="n"/>
      <c r="I498" s="8" t="n"/>
    </row>
    <row r="499">
      <c r="A499" s="6" t="n"/>
      <c r="B499" s="6" t="n"/>
      <c r="C499" s="6" t="n"/>
      <c r="D499" s="7" t="n"/>
      <c r="E499" s="8" t="n"/>
      <c r="F499" s="8" t="n"/>
      <c r="G499" s="8" t="n"/>
      <c r="H499" s="8" t="n"/>
      <c r="I499" s="8" t="n"/>
    </row>
    <row r="500">
      <c r="A500" s="6" t="n"/>
      <c r="B500" s="6" t="n"/>
      <c r="C500" s="6" t="n"/>
      <c r="D500" s="7" t="n"/>
      <c r="E500" s="8" t="n"/>
      <c r="F500" s="8" t="n"/>
      <c r="G500" s="8" t="n"/>
      <c r="H500" s="8" t="n"/>
      <c r="I500" s="8" t="n"/>
    </row>
    <row r="501">
      <c r="A501" s="6" t="n"/>
      <c r="B501" s="6" t="n"/>
      <c r="C501" s="6" t="n"/>
      <c r="D501" s="7" t="n"/>
      <c r="E501" s="8" t="n"/>
      <c r="F501" s="8" t="n"/>
      <c r="G501" s="8" t="n"/>
      <c r="H501" s="8" t="n"/>
      <c r="I501" s="8" t="n"/>
    </row>
  </sheetData>
  <pageMargins left="0.75" right="0.75" top="1" bottom="1" header="0.5" footer="0.5"/>
</worksheet>
</file>

<file path=xl/worksheets/sheet3.xml><?xml version="1.0" encoding="utf-8"?>
<worksheet xmlns="http://schemas.openxmlformats.org/spreadsheetml/2006/main">
  <sheetPr>
    <tabColor rgb="00FFE45C"/>
    <outlinePr summaryBelow="1" summaryRight="1"/>
    <pageSetUpPr/>
  </sheetPr>
  <dimension ref="A1:K501"/>
  <sheetViews>
    <sheetView workbookViewId="0">
      <pane ySplit="1" topLeftCell="A2" activePane="bottomLeft" state="frozen"/>
      <selection pane="bottomLeft" activeCell="A1" sqref="A1"/>
    </sheetView>
  </sheetViews>
  <sheetFormatPr baseColWidth="8" defaultRowHeight="15"/>
  <cols>
    <col width="20" customWidth="1" min="1" max="1"/>
    <col width="28" customWidth="1" min="2" max="2"/>
    <col width="18" customWidth="1" min="3" max="3"/>
    <col width="14" customWidth="1" min="4" max="4"/>
    <col width="16" customWidth="1" min="5" max="5"/>
    <col width="13" customWidth="1" min="6" max="6"/>
    <col width="13" customWidth="1" min="7" max="7"/>
    <col width="13" customWidth="1" min="8" max="8"/>
    <col width="11" customWidth="1" min="9" max="9"/>
    <col width="60" customWidth="1" min="11" max="11"/>
  </cols>
  <sheetData>
    <row r="1" ht="22" customHeight="1">
      <c r="A1" s="5" t="inlineStr">
        <is>
          <t>Supplier GSTIN</t>
        </is>
      </c>
      <c r="B1" s="5" t="inlineStr">
        <is>
          <t>Supplier name</t>
        </is>
      </c>
      <c r="C1" s="5" t="inlineStr">
        <is>
          <t>Invoice no.</t>
        </is>
      </c>
      <c r="D1" s="5" t="inlineStr">
        <is>
          <t>Invoice date</t>
        </is>
      </c>
      <c r="E1" s="5" t="inlineStr">
        <is>
          <t>Taxable value</t>
        </is>
      </c>
      <c r="F1" s="5" t="inlineStr">
        <is>
          <t>IGST</t>
        </is>
      </c>
      <c r="G1" s="5" t="inlineStr">
        <is>
          <t>CGST</t>
        </is>
      </c>
      <c r="H1" s="5" t="inlineStr">
        <is>
          <t>SGST</t>
        </is>
      </c>
      <c r="I1" s="5" t="inlineStr">
        <is>
          <t>Cess</t>
        </is>
      </c>
      <c r="K1" s="2" t="inlineStr">
        <is>
          <t>Paste the invoice rows of the GSTR-2B B2B sheet here as values, from row 2, in these nine columns. Rows 2 to 8 hold sample data: delete the cell contents (not the rows) before you paste your own. Up to 500 invoices.</t>
        </is>
      </c>
    </row>
    <row r="2">
      <c r="A2" s="6" t="inlineStr">
        <is>
          <t>27AAAAA0000A1Z5</t>
        </is>
      </c>
      <c r="B2" s="6" t="inlineStr">
        <is>
          <t>Alpha Traders</t>
        </is>
      </c>
      <c r="C2" s="6" t="inlineStr">
        <is>
          <t>inv-2026-101</t>
        </is>
      </c>
      <c r="D2" s="7" t="n">
        <v>46268</v>
      </c>
      <c r="E2" s="8" t="n">
        <v>50000</v>
      </c>
      <c r="F2" s="8" t="n">
        <v>0</v>
      </c>
      <c r="G2" s="8" t="n">
        <v>4500</v>
      </c>
      <c r="H2" s="8" t="n">
        <v>4500</v>
      </c>
      <c r="I2" s="8" t="n">
        <v>0</v>
      </c>
    </row>
    <row r="3">
      <c r="A3" s="6" t="inlineStr">
        <is>
          <t>29BBBBB1111B1Z6</t>
        </is>
      </c>
      <c r="B3" s="6" t="inlineStr">
        <is>
          <t>Bharat Steels</t>
        </is>
      </c>
      <c r="C3" s="6" t="inlineStr">
        <is>
          <t>542</t>
        </is>
      </c>
      <c r="D3" s="7" t="n">
        <v>46270</v>
      </c>
      <c r="E3" s="8" t="n">
        <v>100000</v>
      </c>
      <c r="F3" s="8" t="n">
        <v>18000</v>
      </c>
      <c r="G3" s="8" t="n">
        <v>0</v>
      </c>
      <c r="H3" s="8" t="n">
        <v>0</v>
      </c>
      <c r="I3" s="8" t="n">
        <v>0</v>
      </c>
    </row>
    <row r="4">
      <c r="A4" s="6" t="inlineStr">
        <is>
          <t>07CCCCC2222C1Z7</t>
        </is>
      </c>
      <c r="B4" s="6" t="inlineStr">
        <is>
          <t>Capital Packaging</t>
        </is>
      </c>
      <c r="C4" s="6" t="inlineStr">
        <is>
          <t>CP/778</t>
        </is>
      </c>
      <c r="D4" s="7" t="n">
        <v>46273</v>
      </c>
      <c r="E4" s="8" t="n">
        <v>22500</v>
      </c>
      <c r="F4" s="8" t="n">
        <v>4050</v>
      </c>
      <c r="G4" s="8" t="n">
        <v>0</v>
      </c>
      <c r="H4" s="8" t="n">
        <v>0</v>
      </c>
      <c r="I4" s="8" t="n">
        <v>0</v>
      </c>
    </row>
    <row r="5">
      <c r="A5" s="6" t="inlineStr">
        <is>
          <t>24DDDDD3333D1Z8</t>
        </is>
      </c>
      <c r="B5" s="6" t="inlineStr">
        <is>
          <t>Deccan Chemicals</t>
        </is>
      </c>
      <c r="C5" s="6" t="inlineStr">
        <is>
          <t>DC-3310</t>
        </is>
      </c>
      <c r="D5" s="7" t="n">
        <v>46275</v>
      </c>
      <c r="E5" s="8" t="n">
        <v>40000</v>
      </c>
      <c r="F5" s="8" t="n">
        <v>7200</v>
      </c>
      <c r="G5" s="8" t="n">
        <v>0</v>
      </c>
      <c r="H5" s="8" t="n">
        <v>0</v>
      </c>
      <c r="I5" s="8" t="n">
        <v>0</v>
      </c>
    </row>
    <row r="6">
      <c r="A6" s="6" t="inlineStr">
        <is>
          <t>29BBBBB1111B1Z6</t>
        </is>
      </c>
      <c r="B6" s="6" t="inlineStr">
        <is>
          <t>Bharat Steels</t>
        </is>
      </c>
      <c r="C6" s="6" t="inlineStr">
        <is>
          <t>BS-17</t>
        </is>
      </c>
      <c r="D6" s="7" t="n">
        <v>46280</v>
      </c>
      <c r="E6" s="8" t="n">
        <v>20000</v>
      </c>
      <c r="F6" s="8" t="n">
        <v>0</v>
      </c>
      <c r="G6" s="8" t="n">
        <v>1800.4</v>
      </c>
      <c r="H6" s="8" t="n">
        <v>1800</v>
      </c>
      <c r="I6" s="8" t="n">
        <v>0</v>
      </c>
    </row>
    <row r="7">
      <c r="A7" s="6" t="inlineStr">
        <is>
          <t>07CCCCC2222C1Z7</t>
        </is>
      </c>
      <c r="B7" s="6" t="inlineStr">
        <is>
          <t>Capital Packaging</t>
        </is>
      </c>
      <c r="C7" s="6" t="inlineStr">
        <is>
          <t>CP-779</t>
        </is>
      </c>
      <c r="D7" s="7" t="n">
        <v>46283</v>
      </c>
      <c r="E7" s="8" t="n">
        <v>10000</v>
      </c>
      <c r="F7" s="8" t="n">
        <v>1799</v>
      </c>
      <c r="G7" s="8" t="n">
        <v>0</v>
      </c>
      <c r="H7" s="8" t="n">
        <v>0</v>
      </c>
      <c r="I7" s="8" t="n">
        <v>0</v>
      </c>
    </row>
    <row r="8">
      <c r="A8" s="6" t="inlineStr">
        <is>
          <t>27AAAAA0000A1Z5</t>
        </is>
      </c>
      <c r="B8" s="6" t="inlineStr">
        <is>
          <t>Alpha Traders</t>
        </is>
      </c>
      <c r="C8" s="6" t="inlineStr">
        <is>
          <t>INV/2026/115</t>
        </is>
      </c>
      <c r="D8" s="7" t="n">
        <v>46285</v>
      </c>
      <c r="E8" s="8" t="n">
        <v>30000</v>
      </c>
      <c r="F8" s="8" t="n">
        <v>0</v>
      </c>
      <c r="G8" s="8" t="n">
        <v>2700</v>
      </c>
      <c r="H8" s="8" t="n">
        <v>2700</v>
      </c>
      <c r="I8" s="8" t="n">
        <v>0</v>
      </c>
    </row>
    <row r="9">
      <c r="A9" s="6" t="n"/>
      <c r="B9" s="6" t="n"/>
      <c r="C9" s="6" t="n"/>
      <c r="D9" s="7" t="n"/>
      <c r="E9" s="8" t="n"/>
      <c r="F9" s="8" t="n"/>
      <c r="G9" s="8" t="n"/>
      <c r="H9" s="8" t="n"/>
      <c r="I9" s="8" t="n"/>
    </row>
    <row r="10">
      <c r="A10" s="6" t="n"/>
      <c r="B10" s="6" t="n"/>
      <c r="C10" s="6" t="n"/>
      <c r="D10" s="7" t="n"/>
      <c r="E10" s="8" t="n"/>
      <c r="F10" s="8" t="n"/>
      <c r="G10" s="8" t="n"/>
      <c r="H10" s="8" t="n"/>
      <c r="I10" s="8" t="n"/>
    </row>
    <row r="11">
      <c r="A11" s="6" t="n"/>
      <c r="B11" s="6" t="n"/>
      <c r="C11" s="6" t="n"/>
      <c r="D11" s="7" t="n"/>
      <c r="E11" s="8" t="n"/>
      <c r="F11" s="8" t="n"/>
      <c r="G11" s="8" t="n"/>
      <c r="H11" s="8" t="n"/>
      <c r="I11" s="8" t="n"/>
    </row>
    <row r="12">
      <c r="A12" s="6" t="n"/>
      <c r="B12" s="6" t="n"/>
      <c r="C12" s="6" t="n"/>
      <c r="D12" s="7" t="n"/>
      <c r="E12" s="8" t="n"/>
      <c r="F12" s="8" t="n"/>
      <c r="G12" s="8" t="n"/>
      <c r="H12" s="8" t="n"/>
      <c r="I12" s="8" t="n"/>
    </row>
    <row r="13">
      <c r="A13" s="6" t="n"/>
      <c r="B13" s="6" t="n"/>
      <c r="C13" s="6" t="n"/>
      <c r="D13" s="7" t="n"/>
      <c r="E13" s="8" t="n"/>
      <c r="F13" s="8" t="n"/>
      <c r="G13" s="8" t="n"/>
      <c r="H13" s="8" t="n"/>
      <c r="I13" s="8" t="n"/>
    </row>
    <row r="14">
      <c r="A14" s="6" t="n"/>
      <c r="B14" s="6" t="n"/>
      <c r="C14" s="6" t="n"/>
      <c r="D14" s="7" t="n"/>
      <c r="E14" s="8" t="n"/>
      <c r="F14" s="8" t="n"/>
      <c r="G14" s="8" t="n"/>
      <c r="H14" s="8" t="n"/>
      <c r="I14" s="8" t="n"/>
    </row>
    <row r="15">
      <c r="A15" s="6" t="n"/>
      <c r="B15" s="6" t="n"/>
      <c r="C15" s="6" t="n"/>
      <c r="D15" s="7" t="n"/>
      <c r="E15" s="8" t="n"/>
      <c r="F15" s="8" t="n"/>
      <c r="G15" s="8" t="n"/>
      <c r="H15" s="8" t="n"/>
      <c r="I15" s="8" t="n"/>
    </row>
    <row r="16">
      <c r="A16" s="6" t="n"/>
      <c r="B16" s="6" t="n"/>
      <c r="C16" s="6" t="n"/>
      <c r="D16" s="7" t="n"/>
      <c r="E16" s="8" t="n"/>
      <c r="F16" s="8" t="n"/>
      <c r="G16" s="8" t="n"/>
      <c r="H16" s="8" t="n"/>
      <c r="I16" s="8" t="n"/>
    </row>
    <row r="17">
      <c r="A17" s="6" t="n"/>
      <c r="B17" s="6" t="n"/>
      <c r="C17" s="6" t="n"/>
      <c r="D17" s="7" t="n"/>
      <c r="E17" s="8" t="n"/>
      <c r="F17" s="8" t="n"/>
      <c r="G17" s="8" t="n"/>
      <c r="H17" s="8" t="n"/>
      <c r="I17" s="8" t="n"/>
    </row>
    <row r="18">
      <c r="A18" s="6" t="n"/>
      <c r="B18" s="6" t="n"/>
      <c r="C18" s="6" t="n"/>
      <c r="D18" s="7" t="n"/>
      <c r="E18" s="8" t="n"/>
      <c r="F18" s="8" t="n"/>
      <c r="G18" s="8" t="n"/>
      <c r="H18" s="8" t="n"/>
      <c r="I18" s="8" t="n"/>
    </row>
    <row r="19">
      <c r="A19" s="6" t="n"/>
      <c r="B19" s="6" t="n"/>
      <c r="C19" s="6" t="n"/>
      <c r="D19" s="7" t="n"/>
      <c r="E19" s="8" t="n"/>
      <c r="F19" s="8" t="n"/>
      <c r="G19" s="8" t="n"/>
      <c r="H19" s="8" t="n"/>
      <c r="I19" s="8" t="n"/>
    </row>
    <row r="20">
      <c r="A20" s="6" t="n"/>
      <c r="B20" s="6" t="n"/>
      <c r="C20" s="6" t="n"/>
      <c r="D20" s="7" t="n"/>
      <c r="E20" s="8" t="n"/>
      <c r="F20" s="8" t="n"/>
      <c r="G20" s="8" t="n"/>
      <c r="H20" s="8" t="n"/>
      <c r="I20" s="8" t="n"/>
    </row>
    <row r="21">
      <c r="A21" s="6" t="n"/>
      <c r="B21" s="6" t="n"/>
      <c r="C21" s="6" t="n"/>
      <c r="D21" s="7" t="n"/>
      <c r="E21" s="8" t="n"/>
      <c r="F21" s="8" t="n"/>
      <c r="G21" s="8" t="n"/>
      <c r="H21" s="8" t="n"/>
      <c r="I21" s="8" t="n"/>
    </row>
    <row r="22">
      <c r="A22" s="6" t="n"/>
      <c r="B22" s="6" t="n"/>
      <c r="C22" s="6" t="n"/>
      <c r="D22" s="7" t="n"/>
      <c r="E22" s="8" t="n"/>
      <c r="F22" s="8" t="n"/>
      <c r="G22" s="8" t="n"/>
      <c r="H22" s="8" t="n"/>
      <c r="I22" s="8" t="n"/>
    </row>
    <row r="23">
      <c r="A23" s="6" t="n"/>
      <c r="B23" s="6" t="n"/>
      <c r="C23" s="6" t="n"/>
      <c r="D23" s="7" t="n"/>
      <c r="E23" s="8" t="n"/>
      <c r="F23" s="8" t="n"/>
      <c r="G23" s="8" t="n"/>
      <c r="H23" s="8" t="n"/>
      <c r="I23" s="8" t="n"/>
    </row>
    <row r="24">
      <c r="A24" s="6" t="n"/>
      <c r="B24" s="6" t="n"/>
      <c r="C24" s="6" t="n"/>
      <c r="D24" s="7" t="n"/>
      <c r="E24" s="8" t="n"/>
      <c r="F24" s="8" t="n"/>
      <c r="G24" s="8" t="n"/>
      <c r="H24" s="8" t="n"/>
      <c r="I24" s="8" t="n"/>
    </row>
    <row r="25">
      <c r="A25" s="6" t="n"/>
      <c r="B25" s="6" t="n"/>
      <c r="C25" s="6" t="n"/>
      <c r="D25" s="7" t="n"/>
      <c r="E25" s="8" t="n"/>
      <c r="F25" s="8" t="n"/>
      <c r="G25" s="8" t="n"/>
      <c r="H25" s="8" t="n"/>
      <c r="I25" s="8" t="n"/>
    </row>
    <row r="26">
      <c r="A26" s="6" t="n"/>
      <c r="B26" s="6" t="n"/>
      <c r="C26" s="6" t="n"/>
      <c r="D26" s="7" t="n"/>
      <c r="E26" s="8" t="n"/>
      <c r="F26" s="8" t="n"/>
      <c r="G26" s="8" t="n"/>
      <c r="H26" s="8" t="n"/>
      <c r="I26" s="8" t="n"/>
    </row>
    <row r="27">
      <c r="A27" s="6" t="n"/>
      <c r="B27" s="6" t="n"/>
      <c r="C27" s="6" t="n"/>
      <c r="D27" s="7" t="n"/>
      <c r="E27" s="8" t="n"/>
      <c r="F27" s="8" t="n"/>
      <c r="G27" s="8" t="n"/>
      <c r="H27" s="8" t="n"/>
      <c r="I27" s="8" t="n"/>
    </row>
    <row r="28">
      <c r="A28" s="6" t="n"/>
      <c r="B28" s="6" t="n"/>
      <c r="C28" s="6" t="n"/>
      <c r="D28" s="7" t="n"/>
      <c r="E28" s="8" t="n"/>
      <c r="F28" s="8" t="n"/>
      <c r="G28" s="8" t="n"/>
      <c r="H28" s="8" t="n"/>
      <c r="I28" s="8" t="n"/>
    </row>
    <row r="29">
      <c r="A29" s="6" t="n"/>
      <c r="B29" s="6" t="n"/>
      <c r="C29" s="6" t="n"/>
      <c r="D29" s="7" t="n"/>
      <c r="E29" s="8" t="n"/>
      <c r="F29" s="8" t="n"/>
      <c r="G29" s="8" t="n"/>
      <c r="H29" s="8" t="n"/>
      <c r="I29" s="8" t="n"/>
    </row>
    <row r="30">
      <c r="A30" s="6" t="n"/>
      <c r="B30" s="6" t="n"/>
      <c r="C30" s="6" t="n"/>
      <c r="D30" s="7" t="n"/>
      <c r="E30" s="8" t="n"/>
      <c r="F30" s="8" t="n"/>
      <c r="G30" s="8" t="n"/>
      <c r="H30" s="8" t="n"/>
      <c r="I30" s="8" t="n"/>
    </row>
    <row r="31">
      <c r="A31" s="6" t="n"/>
      <c r="B31" s="6" t="n"/>
      <c r="C31" s="6" t="n"/>
      <c r="D31" s="7" t="n"/>
      <c r="E31" s="8" t="n"/>
      <c r="F31" s="8" t="n"/>
      <c r="G31" s="8" t="n"/>
      <c r="H31" s="8" t="n"/>
      <c r="I31" s="8" t="n"/>
    </row>
    <row r="32">
      <c r="A32" s="6" t="n"/>
      <c r="B32" s="6" t="n"/>
      <c r="C32" s="6" t="n"/>
      <c r="D32" s="7" t="n"/>
      <c r="E32" s="8" t="n"/>
      <c r="F32" s="8" t="n"/>
      <c r="G32" s="8" t="n"/>
      <c r="H32" s="8" t="n"/>
      <c r="I32" s="8" t="n"/>
    </row>
    <row r="33">
      <c r="A33" s="6" t="n"/>
      <c r="B33" s="6" t="n"/>
      <c r="C33" s="6" t="n"/>
      <c r="D33" s="7" t="n"/>
      <c r="E33" s="8" t="n"/>
      <c r="F33" s="8" t="n"/>
      <c r="G33" s="8" t="n"/>
      <c r="H33" s="8" t="n"/>
      <c r="I33" s="8" t="n"/>
    </row>
    <row r="34">
      <c r="A34" s="6" t="n"/>
      <c r="B34" s="6" t="n"/>
      <c r="C34" s="6" t="n"/>
      <c r="D34" s="7" t="n"/>
      <c r="E34" s="8" t="n"/>
      <c r="F34" s="8" t="n"/>
      <c r="G34" s="8" t="n"/>
      <c r="H34" s="8" t="n"/>
      <c r="I34" s="8" t="n"/>
    </row>
    <row r="35">
      <c r="A35" s="6" t="n"/>
      <c r="B35" s="6" t="n"/>
      <c r="C35" s="6" t="n"/>
      <c r="D35" s="7" t="n"/>
      <c r="E35" s="8" t="n"/>
      <c r="F35" s="8" t="n"/>
      <c r="G35" s="8" t="n"/>
      <c r="H35" s="8" t="n"/>
      <c r="I35" s="8" t="n"/>
    </row>
    <row r="36">
      <c r="A36" s="6" t="n"/>
      <c r="B36" s="6" t="n"/>
      <c r="C36" s="6" t="n"/>
      <c r="D36" s="7" t="n"/>
      <c r="E36" s="8" t="n"/>
      <c r="F36" s="8" t="n"/>
      <c r="G36" s="8" t="n"/>
      <c r="H36" s="8" t="n"/>
      <c r="I36" s="8" t="n"/>
    </row>
    <row r="37">
      <c r="A37" s="6" t="n"/>
      <c r="B37" s="6" t="n"/>
      <c r="C37" s="6" t="n"/>
      <c r="D37" s="7" t="n"/>
      <c r="E37" s="8" t="n"/>
      <c r="F37" s="8" t="n"/>
      <c r="G37" s="8" t="n"/>
      <c r="H37" s="8" t="n"/>
      <c r="I37" s="8" t="n"/>
    </row>
    <row r="38">
      <c r="A38" s="6" t="n"/>
      <c r="B38" s="6" t="n"/>
      <c r="C38" s="6" t="n"/>
      <c r="D38" s="7" t="n"/>
      <c r="E38" s="8" t="n"/>
      <c r="F38" s="8" t="n"/>
      <c r="G38" s="8" t="n"/>
      <c r="H38" s="8" t="n"/>
      <c r="I38" s="8" t="n"/>
    </row>
    <row r="39">
      <c r="A39" s="6" t="n"/>
      <c r="B39" s="6" t="n"/>
      <c r="C39" s="6" t="n"/>
      <c r="D39" s="7" t="n"/>
      <c r="E39" s="8" t="n"/>
      <c r="F39" s="8" t="n"/>
      <c r="G39" s="8" t="n"/>
      <c r="H39" s="8" t="n"/>
      <c r="I39" s="8" t="n"/>
    </row>
    <row r="40">
      <c r="A40" s="6" t="n"/>
      <c r="B40" s="6" t="n"/>
      <c r="C40" s="6" t="n"/>
      <c r="D40" s="7" t="n"/>
      <c r="E40" s="8" t="n"/>
      <c r="F40" s="8" t="n"/>
      <c r="G40" s="8" t="n"/>
      <c r="H40" s="8" t="n"/>
      <c r="I40" s="8" t="n"/>
    </row>
    <row r="41">
      <c r="A41" s="6" t="n"/>
      <c r="B41" s="6" t="n"/>
      <c r="C41" s="6" t="n"/>
      <c r="D41" s="7" t="n"/>
      <c r="E41" s="8" t="n"/>
      <c r="F41" s="8" t="n"/>
      <c r="G41" s="8" t="n"/>
      <c r="H41" s="8" t="n"/>
      <c r="I41" s="8" t="n"/>
    </row>
    <row r="42">
      <c r="A42" s="6" t="n"/>
      <c r="B42" s="6" t="n"/>
      <c r="C42" s="6" t="n"/>
      <c r="D42" s="7" t="n"/>
      <c r="E42" s="8" t="n"/>
      <c r="F42" s="8" t="n"/>
      <c r="G42" s="8" t="n"/>
      <c r="H42" s="8" t="n"/>
      <c r="I42" s="8" t="n"/>
    </row>
    <row r="43">
      <c r="A43" s="6" t="n"/>
      <c r="B43" s="6" t="n"/>
      <c r="C43" s="6" t="n"/>
      <c r="D43" s="7" t="n"/>
      <c r="E43" s="8" t="n"/>
      <c r="F43" s="8" t="n"/>
      <c r="G43" s="8" t="n"/>
      <c r="H43" s="8" t="n"/>
      <c r="I43" s="8" t="n"/>
    </row>
    <row r="44">
      <c r="A44" s="6" t="n"/>
      <c r="B44" s="6" t="n"/>
      <c r="C44" s="6" t="n"/>
      <c r="D44" s="7" t="n"/>
      <c r="E44" s="8" t="n"/>
      <c r="F44" s="8" t="n"/>
      <c r="G44" s="8" t="n"/>
      <c r="H44" s="8" t="n"/>
      <c r="I44" s="8" t="n"/>
    </row>
    <row r="45">
      <c r="A45" s="6" t="n"/>
      <c r="B45" s="6" t="n"/>
      <c r="C45" s="6" t="n"/>
      <c r="D45" s="7" t="n"/>
      <c r="E45" s="8" t="n"/>
      <c r="F45" s="8" t="n"/>
      <c r="G45" s="8" t="n"/>
      <c r="H45" s="8" t="n"/>
      <c r="I45" s="8" t="n"/>
    </row>
    <row r="46">
      <c r="A46" s="6" t="n"/>
      <c r="B46" s="6" t="n"/>
      <c r="C46" s="6" t="n"/>
      <c r="D46" s="7" t="n"/>
      <c r="E46" s="8" t="n"/>
      <c r="F46" s="8" t="n"/>
      <c r="G46" s="8" t="n"/>
      <c r="H46" s="8" t="n"/>
      <c r="I46" s="8" t="n"/>
    </row>
    <row r="47">
      <c r="A47" s="6" t="n"/>
      <c r="B47" s="6" t="n"/>
      <c r="C47" s="6" t="n"/>
      <c r="D47" s="7" t="n"/>
      <c r="E47" s="8" t="n"/>
      <c r="F47" s="8" t="n"/>
      <c r="G47" s="8" t="n"/>
      <c r="H47" s="8" t="n"/>
      <c r="I47" s="8" t="n"/>
    </row>
    <row r="48">
      <c r="A48" s="6" t="n"/>
      <c r="B48" s="6" t="n"/>
      <c r="C48" s="6" t="n"/>
      <c r="D48" s="7" t="n"/>
      <c r="E48" s="8" t="n"/>
      <c r="F48" s="8" t="n"/>
      <c r="G48" s="8" t="n"/>
      <c r="H48" s="8" t="n"/>
      <c r="I48" s="8" t="n"/>
    </row>
    <row r="49">
      <c r="A49" s="6" t="n"/>
      <c r="B49" s="6" t="n"/>
      <c r="C49" s="6" t="n"/>
      <c r="D49" s="7" t="n"/>
      <c r="E49" s="8" t="n"/>
      <c r="F49" s="8" t="n"/>
      <c r="G49" s="8" t="n"/>
      <c r="H49" s="8" t="n"/>
      <c r="I49" s="8" t="n"/>
    </row>
    <row r="50">
      <c r="A50" s="6" t="n"/>
      <c r="B50" s="6" t="n"/>
      <c r="C50" s="6" t="n"/>
      <c r="D50" s="7" t="n"/>
      <c r="E50" s="8" t="n"/>
      <c r="F50" s="8" t="n"/>
      <c r="G50" s="8" t="n"/>
      <c r="H50" s="8" t="n"/>
      <c r="I50" s="8" t="n"/>
    </row>
    <row r="51">
      <c r="A51" s="6" t="n"/>
      <c r="B51" s="6" t="n"/>
      <c r="C51" s="6" t="n"/>
      <c r="D51" s="7" t="n"/>
      <c r="E51" s="8" t="n"/>
      <c r="F51" s="8" t="n"/>
      <c r="G51" s="8" t="n"/>
      <c r="H51" s="8" t="n"/>
      <c r="I51" s="8" t="n"/>
    </row>
    <row r="52">
      <c r="A52" s="6" t="n"/>
      <c r="B52" s="6" t="n"/>
      <c r="C52" s="6" t="n"/>
      <c r="D52" s="7" t="n"/>
      <c r="E52" s="8" t="n"/>
      <c r="F52" s="8" t="n"/>
      <c r="G52" s="8" t="n"/>
      <c r="H52" s="8" t="n"/>
      <c r="I52" s="8" t="n"/>
    </row>
    <row r="53">
      <c r="A53" s="6" t="n"/>
      <c r="B53" s="6" t="n"/>
      <c r="C53" s="6" t="n"/>
      <c r="D53" s="7" t="n"/>
      <c r="E53" s="8" t="n"/>
      <c r="F53" s="8" t="n"/>
      <c r="G53" s="8" t="n"/>
      <c r="H53" s="8" t="n"/>
      <c r="I53" s="8" t="n"/>
    </row>
    <row r="54">
      <c r="A54" s="6" t="n"/>
      <c r="B54" s="6" t="n"/>
      <c r="C54" s="6" t="n"/>
      <c r="D54" s="7" t="n"/>
      <c r="E54" s="8" t="n"/>
      <c r="F54" s="8" t="n"/>
      <c r="G54" s="8" t="n"/>
      <c r="H54" s="8" t="n"/>
      <c r="I54" s="8" t="n"/>
    </row>
    <row r="55">
      <c r="A55" s="6" t="n"/>
      <c r="B55" s="6" t="n"/>
      <c r="C55" s="6" t="n"/>
      <c r="D55" s="7" t="n"/>
      <c r="E55" s="8" t="n"/>
      <c r="F55" s="8" t="n"/>
      <c r="G55" s="8" t="n"/>
      <c r="H55" s="8" t="n"/>
      <c r="I55" s="8" t="n"/>
    </row>
    <row r="56">
      <c r="A56" s="6" t="n"/>
      <c r="B56" s="6" t="n"/>
      <c r="C56" s="6" t="n"/>
      <c r="D56" s="7" t="n"/>
      <c r="E56" s="8" t="n"/>
      <c r="F56" s="8" t="n"/>
      <c r="G56" s="8" t="n"/>
      <c r="H56" s="8" t="n"/>
      <c r="I56" s="8" t="n"/>
    </row>
    <row r="57">
      <c r="A57" s="6" t="n"/>
      <c r="B57" s="6" t="n"/>
      <c r="C57" s="6" t="n"/>
      <c r="D57" s="7" t="n"/>
      <c r="E57" s="8" t="n"/>
      <c r="F57" s="8" t="n"/>
      <c r="G57" s="8" t="n"/>
      <c r="H57" s="8" t="n"/>
      <c r="I57" s="8" t="n"/>
    </row>
    <row r="58">
      <c r="A58" s="6" t="n"/>
      <c r="B58" s="6" t="n"/>
      <c r="C58" s="6" t="n"/>
      <c r="D58" s="7" t="n"/>
      <c r="E58" s="8" t="n"/>
      <c r="F58" s="8" t="n"/>
      <c r="G58" s="8" t="n"/>
      <c r="H58" s="8" t="n"/>
      <c r="I58" s="8" t="n"/>
    </row>
    <row r="59">
      <c r="A59" s="6" t="n"/>
      <c r="B59" s="6" t="n"/>
      <c r="C59" s="6" t="n"/>
      <c r="D59" s="7" t="n"/>
      <c r="E59" s="8" t="n"/>
      <c r="F59" s="8" t="n"/>
      <c r="G59" s="8" t="n"/>
      <c r="H59" s="8" t="n"/>
      <c r="I59" s="8" t="n"/>
    </row>
    <row r="60">
      <c r="A60" s="6" t="n"/>
      <c r="B60" s="6" t="n"/>
      <c r="C60" s="6" t="n"/>
      <c r="D60" s="7" t="n"/>
      <c r="E60" s="8" t="n"/>
      <c r="F60" s="8" t="n"/>
      <c r="G60" s="8" t="n"/>
      <c r="H60" s="8" t="n"/>
      <c r="I60" s="8" t="n"/>
    </row>
    <row r="61">
      <c r="A61" s="6" t="n"/>
      <c r="B61" s="6" t="n"/>
      <c r="C61" s="6" t="n"/>
      <c r="D61" s="7" t="n"/>
      <c r="E61" s="8" t="n"/>
      <c r="F61" s="8" t="n"/>
      <c r="G61" s="8" t="n"/>
      <c r="H61" s="8" t="n"/>
      <c r="I61" s="8" t="n"/>
    </row>
    <row r="62">
      <c r="A62" s="6" t="n"/>
      <c r="B62" s="6" t="n"/>
      <c r="C62" s="6" t="n"/>
      <c r="D62" s="7" t="n"/>
      <c r="E62" s="8" t="n"/>
      <c r="F62" s="8" t="n"/>
      <c r="G62" s="8" t="n"/>
      <c r="H62" s="8" t="n"/>
      <c r="I62" s="8" t="n"/>
    </row>
    <row r="63">
      <c r="A63" s="6" t="n"/>
      <c r="B63" s="6" t="n"/>
      <c r="C63" s="6" t="n"/>
      <c r="D63" s="7" t="n"/>
      <c r="E63" s="8" t="n"/>
      <c r="F63" s="8" t="n"/>
      <c r="G63" s="8" t="n"/>
      <c r="H63" s="8" t="n"/>
      <c r="I63" s="8" t="n"/>
    </row>
    <row r="64">
      <c r="A64" s="6" t="n"/>
      <c r="B64" s="6" t="n"/>
      <c r="C64" s="6" t="n"/>
      <c r="D64" s="7" t="n"/>
      <c r="E64" s="8" t="n"/>
      <c r="F64" s="8" t="n"/>
      <c r="G64" s="8" t="n"/>
      <c r="H64" s="8" t="n"/>
      <c r="I64" s="8" t="n"/>
    </row>
    <row r="65">
      <c r="A65" s="6" t="n"/>
      <c r="B65" s="6" t="n"/>
      <c r="C65" s="6" t="n"/>
      <c r="D65" s="7" t="n"/>
      <c r="E65" s="8" t="n"/>
      <c r="F65" s="8" t="n"/>
      <c r="G65" s="8" t="n"/>
      <c r="H65" s="8" t="n"/>
      <c r="I65" s="8" t="n"/>
    </row>
    <row r="66">
      <c r="A66" s="6" t="n"/>
      <c r="B66" s="6" t="n"/>
      <c r="C66" s="6" t="n"/>
      <c r="D66" s="7" t="n"/>
      <c r="E66" s="8" t="n"/>
      <c r="F66" s="8" t="n"/>
      <c r="G66" s="8" t="n"/>
      <c r="H66" s="8" t="n"/>
      <c r="I66" s="8" t="n"/>
    </row>
    <row r="67">
      <c r="A67" s="6" t="n"/>
      <c r="B67" s="6" t="n"/>
      <c r="C67" s="6" t="n"/>
      <c r="D67" s="7" t="n"/>
      <c r="E67" s="8" t="n"/>
      <c r="F67" s="8" t="n"/>
      <c r="G67" s="8" t="n"/>
      <c r="H67" s="8" t="n"/>
      <c r="I67" s="8" t="n"/>
    </row>
    <row r="68">
      <c r="A68" s="6" t="n"/>
      <c r="B68" s="6" t="n"/>
      <c r="C68" s="6" t="n"/>
      <c r="D68" s="7" t="n"/>
      <c r="E68" s="8" t="n"/>
      <c r="F68" s="8" t="n"/>
      <c r="G68" s="8" t="n"/>
      <c r="H68" s="8" t="n"/>
      <c r="I68" s="8" t="n"/>
    </row>
    <row r="69">
      <c r="A69" s="6" t="n"/>
      <c r="B69" s="6" t="n"/>
      <c r="C69" s="6" t="n"/>
      <c r="D69" s="7" t="n"/>
      <c r="E69" s="8" t="n"/>
      <c r="F69" s="8" t="n"/>
      <c r="G69" s="8" t="n"/>
      <c r="H69" s="8" t="n"/>
      <c r="I69" s="8" t="n"/>
    </row>
    <row r="70">
      <c r="A70" s="6" t="n"/>
      <c r="B70" s="6" t="n"/>
      <c r="C70" s="6" t="n"/>
      <c r="D70" s="7" t="n"/>
      <c r="E70" s="8" t="n"/>
      <c r="F70" s="8" t="n"/>
      <c r="G70" s="8" t="n"/>
      <c r="H70" s="8" t="n"/>
      <c r="I70" s="8" t="n"/>
    </row>
    <row r="71">
      <c r="A71" s="6" t="n"/>
      <c r="B71" s="6" t="n"/>
      <c r="C71" s="6" t="n"/>
      <c r="D71" s="7" t="n"/>
      <c r="E71" s="8" t="n"/>
      <c r="F71" s="8" t="n"/>
      <c r="G71" s="8" t="n"/>
      <c r="H71" s="8" t="n"/>
      <c r="I71" s="8" t="n"/>
    </row>
    <row r="72">
      <c r="A72" s="6" t="n"/>
      <c r="B72" s="6" t="n"/>
      <c r="C72" s="6" t="n"/>
      <c r="D72" s="7" t="n"/>
      <c r="E72" s="8" t="n"/>
      <c r="F72" s="8" t="n"/>
      <c r="G72" s="8" t="n"/>
      <c r="H72" s="8" t="n"/>
      <c r="I72" s="8" t="n"/>
    </row>
    <row r="73">
      <c r="A73" s="6" t="n"/>
      <c r="B73" s="6" t="n"/>
      <c r="C73" s="6" t="n"/>
      <c r="D73" s="7" t="n"/>
      <c r="E73" s="8" t="n"/>
      <c r="F73" s="8" t="n"/>
      <c r="G73" s="8" t="n"/>
      <c r="H73" s="8" t="n"/>
      <c r="I73" s="8" t="n"/>
    </row>
    <row r="74">
      <c r="A74" s="6" t="n"/>
      <c r="B74" s="6" t="n"/>
      <c r="C74" s="6" t="n"/>
      <c r="D74" s="7" t="n"/>
      <c r="E74" s="8" t="n"/>
      <c r="F74" s="8" t="n"/>
      <c r="G74" s="8" t="n"/>
      <c r="H74" s="8" t="n"/>
      <c r="I74" s="8" t="n"/>
    </row>
    <row r="75">
      <c r="A75" s="6" t="n"/>
      <c r="B75" s="6" t="n"/>
      <c r="C75" s="6" t="n"/>
      <c r="D75" s="7" t="n"/>
      <c r="E75" s="8" t="n"/>
      <c r="F75" s="8" t="n"/>
      <c r="G75" s="8" t="n"/>
      <c r="H75" s="8" t="n"/>
      <c r="I75" s="8" t="n"/>
    </row>
    <row r="76">
      <c r="A76" s="6" t="n"/>
      <c r="B76" s="6" t="n"/>
      <c r="C76" s="6" t="n"/>
      <c r="D76" s="7" t="n"/>
      <c r="E76" s="8" t="n"/>
      <c r="F76" s="8" t="n"/>
      <c r="G76" s="8" t="n"/>
      <c r="H76" s="8" t="n"/>
      <c r="I76" s="8" t="n"/>
    </row>
    <row r="77">
      <c r="A77" s="6" t="n"/>
      <c r="B77" s="6" t="n"/>
      <c r="C77" s="6" t="n"/>
      <c r="D77" s="7" t="n"/>
      <c r="E77" s="8" t="n"/>
      <c r="F77" s="8" t="n"/>
      <c r="G77" s="8" t="n"/>
      <c r="H77" s="8" t="n"/>
      <c r="I77" s="8" t="n"/>
    </row>
    <row r="78">
      <c r="A78" s="6" t="n"/>
      <c r="B78" s="6" t="n"/>
      <c r="C78" s="6" t="n"/>
      <c r="D78" s="7" t="n"/>
      <c r="E78" s="8" t="n"/>
      <c r="F78" s="8" t="n"/>
      <c r="G78" s="8" t="n"/>
      <c r="H78" s="8" t="n"/>
      <c r="I78" s="8" t="n"/>
    </row>
    <row r="79">
      <c r="A79" s="6" t="n"/>
      <c r="B79" s="6" t="n"/>
      <c r="C79" s="6" t="n"/>
      <c r="D79" s="7" t="n"/>
      <c r="E79" s="8" t="n"/>
      <c r="F79" s="8" t="n"/>
      <c r="G79" s="8" t="n"/>
      <c r="H79" s="8" t="n"/>
      <c r="I79" s="8" t="n"/>
    </row>
    <row r="80">
      <c r="A80" s="6" t="n"/>
      <c r="B80" s="6" t="n"/>
      <c r="C80" s="6" t="n"/>
      <c r="D80" s="7" t="n"/>
      <c r="E80" s="8" t="n"/>
      <c r="F80" s="8" t="n"/>
      <c r="G80" s="8" t="n"/>
      <c r="H80" s="8" t="n"/>
      <c r="I80" s="8" t="n"/>
    </row>
    <row r="81">
      <c r="A81" s="6" t="n"/>
      <c r="B81" s="6" t="n"/>
      <c r="C81" s="6" t="n"/>
      <c r="D81" s="7" t="n"/>
      <c r="E81" s="8" t="n"/>
      <c r="F81" s="8" t="n"/>
      <c r="G81" s="8" t="n"/>
      <c r="H81" s="8" t="n"/>
      <c r="I81" s="8" t="n"/>
    </row>
    <row r="82">
      <c r="A82" s="6" t="n"/>
      <c r="B82" s="6" t="n"/>
      <c r="C82" s="6" t="n"/>
      <c r="D82" s="7" t="n"/>
      <c r="E82" s="8" t="n"/>
      <c r="F82" s="8" t="n"/>
      <c r="G82" s="8" t="n"/>
      <c r="H82" s="8" t="n"/>
      <c r="I82" s="8" t="n"/>
    </row>
    <row r="83">
      <c r="A83" s="6" t="n"/>
      <c r="B83" s="6" t="n"/>
      <c r="C83" s="6" t="n"/>
      <c r="D83" s="7" t="n"/>
      <c r="E83" s="8" t="n"/>
      <c r="F83" s="8" t="n"/>
      <c r="G83" s="8" t="n"/>
      <c r="H83" s="8" t="n"/>
      <c r="I83" s="8" t="n"/>
    </row>
    <row r="84">
      <c r="A84" s="6" t="n"/>
      <c r="B84" s="6" t="n"/>
      <c r="C84" s="6" t="n"/>
      <c r="D84" s="7" t="n"/>
      <c r="E84" s="8" t="n"/>
      <c r="F84" s="8" t="n"/>
      <c r="G84" s="8" t="n"/>
      <c r="H84" s="8" t="n"/>
      <c r="I84" s="8" t="n"/>
    </row>
    <row r="85">
      <c r="A85" s="6" t="n"/>
      <c r="B85" s="6" t="n"/>
      <c r="C85" s="6" t="n"/>
      <c r="D85" s="7" t="n"/>
      <c r="E85" s="8" t="n"/>
      <c r="F85" s="8" t="n"/>
      <c r="G85" s="8" t="n"/>
      <c r="H85" s="8" t="n"/>
      <c r="I85" s="8" t="n"/>
    </row>
    <row r="86">
      <c r="A86" s="6" t="n"/>
      <c r="B86" s="6" t="n"/>
      <c r="C86" s="6" t="n"/>
      <c r="D86" s="7" t="n"/>
      <c r="E86" s="8" t="n"/>
      <c r="F86" s="8" t="n"/>
      <c r="G86" s="8" t="n"/>
      <c r="H86" s="8" t="n"/>
      <c r="I86" s="8" t="n"/>
    </row>
    <row r="87">
      <c r="A87" s="6" t="n"/>
      <c r="B87" s="6" t="n"/>
      <c r="C87" s="6" t="n"/>
      <c r="D87" s="7" t="n"/>
      <c r="E87" s="8" t="n"/>
      <c r="F87" s="8" t="n"/>
      <c r="G87" s="8" t="n"/>
      <c r="H87" s="8" t="n"/>
      <c r="I87" s="8" t="n"/>
    </row>
    <row r="88">
      <c r="A88" s="6" t="n"/>
      <c r="B88" s="6" t="n"/>
      <c r="C88" s="6" t="n"/>
      <c r="D88" s="7" t="n"/>
      <c r="E88" s="8" t="n"/>
      <c r="F88" s="8" t="n"/>
      <c r="G88" s="8" t="n"/>
      <c r="H88" s="8" t="n"/>
      <c r="I88" s="8" t="n"/>
    </row>
    <row r="89">
      <c r="A89" s="6" t="n"/>
      <c r="B89" s="6" t="n"/>
      <c r="C89" s="6" t="n"/>
      <c r="D89" s="7" t="n"/>
      <c r="E89" s="8" t="n"/>
      <c r="F89" s="8" t="n"/>
      <c r="G89" s="8" t="n"/>
      <c r="H89" s="8" t="n"/>
      <c r="I89" s="8" t="n"/>
    </row>
    <row r="90">
      <c r="A90" s="6" t="n"/>
      <c r="B90" s="6" t="n"/>
      <c r="C90" s="6" t="n"/>
      <c r="D90" s="7" t="n"/>
      <c r="E90" s="8" t="n"/>
      <c r="F90" s="8" t="n"/>
      <c r="G90" s="8" t="n"/>
      <c r="H90" s="8" t="n"/>
      <c r="I90" s="8" t="n"/>
    </row>
    <row r="91">
      <c r="A91" s="6" t="n"/>
      <c r="B91" s="6" t="n"/>
      <c r="C91" s="6" t="n"/>
      <c r="D91" s="7" t="n"/>
      <c r="E91" s="8" t="n"/>
      <c r="F91" s="8" t="n"/>
      <c r="G91" s="8" t="n"/>
      <c r="H91" s="8" t="n"/>
      <c r="I91" s="8" t="n"/>
    </row>
    <row r="92">
      <c r="A92" s="6" t="n"/>
      <c r="B92" s="6" t="n"/>
      <c r="C92" s="6" t="n"/>
      <c r="D92" s="7" t="n"/>
      <c r="E92" s="8" t="n"/>
      <c r="F92" s="8" t="n"/>
      <c r="G92" s="8" t="n"/>
      <c r="H92" s="8" t="n"/>
      <c r="I92" s="8" t="n"/>
    </row>
    <row r="93">
      <c r="A93" s="6" t="n"/>
      <c r="B93" s="6" t="n"/>
      <c r="C93" s="6" t="n"/>
      <c r="D93" s="7" t="n"/>
      <c r="E93" s="8" t="n"/>
      <c r="F93" s="8" t="n"/>
      <c r="G93" s="8" t="n"/>
      <c r="H93" s="8" t="n"/>
      <c r="I93" s="8" t="n"/>
    </row>
    <row r="94">
      <c r="A94" s="6" t="n"/>
      <c r="B94" s="6" t="n"/>
      <c r="C94" s="6" t="n"/>
      <c r="D94" s="7" t="n"/>
      <c r="E94" s="8" t="n"/>
      <c r="F94" s="8" t="n"/>
      <c r="G94" s="8" t="n"/>
      <c r="H94" s="8" t="n"/>
      <c r="I94" s="8" t="n"/>
    </row>
    <row r="95">
      <c r="A95" s="6" t="n"/>
      <c r="B95" s="6" t="n"/>
      <c r="C95" s="6" t="n"/>
      <c r="D95" s="7" t="n"/>
      <c r="E95" s="8" t="n"/>
      <c r="F95" s="8" t="n"/>
      <c r="G95" s="8" t="n"/>
      <c r="H95" s="8" t="n"/>
      <c r="I95" s="8" t="n"/>
    </row>
    <row r="96">
      <c r="A96" s="6" t="n"/>
      <c r="B96" s="6" t="n"/>
      <c r="C96" s="6" t="n"/>
      <c r="D96" s="7" t="n"/>
      <c r="E96" s="8" t="n"/>
      <c r="F96" s="8" t="n"/>
      <c r="G96" s="8" t="n"/>
      <c r="H96" s="8" t="n"/>
      <c r="I96" s="8" t="n"/>
    </row>
    <row r="97">
      <c r="A97" s="6" t="n"/>
      <c r="B97" s="6" t="n"/>
      <c r="C97" s="6" t="n"/>
      <c r="D97" s="7" t="n"/>
      <c r="E97" s="8" t="n"/>
      <c r="F97" s="8" t="n"/>
      <c r="G97" s="8" t="n"/>
      <c r="H97" s="8" t="n"/>
      <c r="I97" s="8" t="n"/>
    </row>
    <row r="98">
      <c r="A98" s="6" t="n"/>
      <c r="B98" s="6" t="n"/>
      <c r="C98" s="6" t="n"/>
      <c r="D98" s="7" t="n"/>
      <c r="E98" s="8" t="n"/>
      <c r="F98" s="8" t="n"/>
      <c r="G98" s="8" t="n"/>
      <c r="H98" s="8" t="n"/>
      <c r="I98" s="8" t="n"/>
    </row>
    <row r="99">
      <c r="A99" s="6" t="n"/>
      <c r="B99" s="6" t="n"/>
      <c r="C99" s="6" t="n"/>
      <c r="D99" s="7" t="n"/>
      <c r="E99" s="8" t="n"/>
      <c r="F99" s="8" t="n"/>
      <c r="G99" s="8" t="n"/>
      <c r="H99" s="8" t="n"/>
      <c r="I99" s="8" t="n"/>
    </row>
    <row r="100">
      <c r="A100" s="6" t="n"/>
      <c r="B100" s="6" t="n"/>
      <c r="C100" s="6" t="n"/>
      <c r="D100" s="7" t="n"/>
      <c r="E100" s="8" t="n"/>
      <c r="F100" s="8" t="n"/>
      <c r="G100" s="8" t="n"/>
      <c r="H100" s="8" t="n"/>
      <c r="I100" s="8" t="n"/>
    </row>
    <row r="101">
      <c r="A101" s="6" t="n"/>
      <c r="B101" s="6" t="n"/>
      <c r="C101" s="6" t="n"/>
      <c r="D101" s="7" t="n"/>
      <c r="E101" s="8" t="n"/>
      <c r="F101" s="8" t="n"/>
      <c r="G101" s="8" t="n"/>
      <c r="H101" s="8" t="n"/>
      <c r="I101" s="8" t="n"/>
    </row>
    <row r="102">
      <c r="A102" s="6" t="n"/>
      <c r="B102" s="6" t="n"/>
      <c r="C102" s="6" t="n"/>
      <c r="D102" s="7" t="n"/>
      <c r="E102" s="8" t="n"/>
      <c r="F102" s="8" t="n"/>
      <c r="G102" s="8" t="n"/>
      <c r="H102" s="8" t="n"/>
      <c r="I102" s="8" t="n"/>
    </row>
    <row r="103">
      <c r="A103" s="6" t="n"/>
      <c r="B103" s="6" t="n"/>
      <c r="C103" s="6" t="n"/>
      <c r="D103" s="7" t="n"/>
      <c r="E103" s="8" t="n"/>
      <c r="F103" s="8" t="n"/>
      <c r="G103" s="8" t="n"/>
      <c r="H103" s="8" t="n"/>
      <c r="I103" s="8" t="n"/>
    </row>
    <row r="104">
      <c r="A104" s="6" t="n"/>
      <c r="B104" s="6" t="n"/>
      <c r="C104" s="6" t="n"/>
      <c r="D104" s="7" t="n"/>
      <c r="E104" s="8" t="n"/>
      <c r="F104" s="8" t="n"/>
      <c r="G104" s="8" t="n"/>
      <c r="H104" s="8" t="n"/>
      <c r="I104" s="8" t="n"/>
    </row>
    <row r="105">
      <c r="A105" s="6" t="n"/>
      <c r="B105" s="6" t="n"/>
      <c r="C105" s="6" t="n"/>
      <c r="D105" s="7" t="n"/>
      <c r="E105" s="8" t="n"/>
      <c r="F105" s="8" t="n"/>
      <c r="G105" s="8" t="n"/>
      <c r="H105" s="8" t="n"/>
      <c r="I105" s="8" t="n"/>
    </row>
    <row r="106">
      <c r="A106" s="6" t="n"/>
      <c r="B106" s="6" t="n"/>
      <c r="C106" s="6" t="n"/>
      <c r="D106" s="7" t="n"/>
      <c r="E106" s="8" t="n"/>
      <c r="F106" s="8" t="n"/>
      <c r="G106" s="8" t="n"/>
      <c r="H106" s="8" t="n"/>
      <c r="I106" s="8" t="n"/>
    </row>
    <row r="107">
      <c r="A107" s="6" t="n"/>
      <c r="B107" s="6" t="n"/>
      <c r="C107" s="6" t="n"/>
      <c r="D107" s="7" t="n"/>
      <c r="E107" s="8" t="n"/>
      <c r="F107" s="8" t="n"/>
      <c r="G107" s="8" t="n"/>
      <c r="H107" s="8" t="n"/>
      <c r="I107" s="8" t="n"/>
    </row>
    <row r="108">
      <c r="A108" s="6" t="n"/>
      <c r="B108" s="6" t="n"/>
      <c r="C108" s="6" t="n"/>
      <c r="D108" s="7" t="n"/>
      <c r="E108" s="8" t="n"/>
      <c r="F108" s="8" t="n"/>
      <c r="G108" s="8" t="n"/>
      <c r="H108" s="8" t="n"/>
      <c r="I108" s="8" t="n"/>
    </row>
    <row r="109">
      <c r="A109" s="6" t="n"/>
      <c r="B109" s="6" t="n"/>
      <c r="C109" s="6" t="n"/>
      <c r="D109" s="7" t="n"/>
      <c r="E109" s="8" t="n"/>
      <c r="F109" s="8" t="n"/>
      <c r="G109" s="8" t="n"/>
      <c r="H109" s="8" t="n"/>
      <c r="I109" s="8" t="n"/>
    </row>
    <row r="110">
      <c r="A110" s="6" t="n"/>
      <c r="B110" s="6" t="n"/>
      <c r="C110" s="6" t="n"/>
      <c r="D110" s="7" t="n"/>
      <c r="E110" s="8" t="n"/>
      <c r="F110" s="8" t="n"/>
      <c r="G110" s="8" t="n"/>
      <c r="H110" s="8" t="n"/>
      <c r="I110" s="8" t="n"/>
    </row>
    <row r="111">
      <c r="A111" s="6" t="n"/>
      <c r="B111" s="6" t="n"/>
      <c r="C111" s="6" t="n"/>
      <c r="D111" s="7" t="n"/>
      <c r="E111" s="8" t="n"/>
      <c r="F111" s="8" t="n"/>
      <c r="G111" s="8" t="n"/>
      <c r="H111" s="8" t="n"/>
      <c r="I111" s="8" t="n"/>
    </row>
    <row r="112">
      <c r="A112" s="6" t="n"/>
      <c r="B112" s="6" t="n"/>
      <c r="C112" s="6" t="n"/>
      <c r="D112" s="7" t="n"/>
      <c r="E112" s="8" t="n"/>
      <c r="F112" s="8" t="n"/>
      <c r="G112" s="8" t="n"/>
      <c r="H112" s="8" t="n"/>
      <c r="I112" s="8" t="n"/>
    </row>
    <row r="113">
      <c r="A113" s="6" t="n"/>
      <c r="B113" s="6" t="n"/>
      <c r="C113" s="6" t="n"/>
      <c r="D113" s="7" t="n"/>
      <c r="E113" s="8" t="n"/>
      <c r="F113" s="8" t="n"/>
      <c r="G113" s="8" t="n"/>
      <c r="H113" s="8" t="n"/>
      <c r="I113" s="8" t="n"/>
    </row>
    <row r="114">
      <c r="A114" s="6" t="n"/>
      <c r="B114" s="6" t="n"/>
      <c r="C114" s="6" t="n"/>
      <c r="D114" s="7" t="n"/>
      <c r="E114" s="8" t="n"/>
      <c r="F114" s="8" t="n"/>
      <c r="G114" s="8" t="n"/>
      <c r="H114" s="8" t="n"/>
      <c r="I114" s="8" t="n"/>
    </row>
    <row r="115">
      <c r="A115" s="6" t="n"/>
      <c r="B115" s="6" t="n"/>
      <c r="C115" s="6" t="n"/>
      <c r="D115" s="7" t="n"/>
      <c r="E115" s="8" t="n"/>
      <c r="F115" s="8" t="n"/>
      <c r="G115" s="8" t="n"/>
      <c r="H115" s="8" t="n"/>
      <c r="I115" s="8" t="n"/>
    </row>
    <row r="116">
      <c r="A116" s="6" t="n"/>
      <c r="B116" s="6" t="n"/>
      <c r="C116" s="6" t="n"/>
      <c r="D116" s="7" t="n"/>
      <c r="E116" s="8" t="n"/>
      <c r="F116" s="8" t="n"/>
      <c r="G116" s="8" t="n"/>
      <c r="H116" s="8" t="n"/>
      <c r="I116" s="8" t="n"/>
    </row>
    <row r="117">
      <c r="A117" s="6" t="n"/>
      <c r="B117" s="6" t="n"/>
      <c r="C117" s="6" t="n"/>
      <c r="D117" s="7" t="n"/>
      <c r="E117" s="8" t="n"/>
      <c r="F117" s="8" t="n"/>
      <c r="G117" s="8" t="n"/>
      <c r="H117" s="8" t="n"/>
      <c r="I117" s="8" t="n"/>
    </row>
    <row r="118">
      <c r="A118" s="6" t="n"/>
      <c r="B118" s="6" t="n"/>
      <c r="C118" s="6" t="n"/>
      <c r="D118" s="7" t="n"/>
      <c r="E118" s="8" t="n"/>
      <c r="F118" s="8" t="n"/>
      <c r="G118" s="8" t="n"/>
      <c r="H118" s="8" t="n"/>
      <c r="I118" s="8" t="n"/>
    </row>
    <row r="119">
      <c r="A119" s="6" t="n"/>
      <c r="B119" s="6" t="n"/>
      <c r="C119" s="6" t="n"/>
      <c r="D119" s="7" t="n"/>
      <c r="E119" s="8" t="n"/>
      <c r="F119" s="8" t="n"/>
      <c r="G119" s="8" t="n"/>
      <c r="H119" s="8" t="n"/>
      <c r="I119" s="8" t="n"/>
    </row>
    <row r="120">
      <c r="A120" s="6" t="n"/>
      <c r="B120" s="6" t="n"/>
      <c r="C120" s="6" t="n"/>
      <c r="D120" s="7" t="n"/>
      <c r="E120" s="8" t="n"/>
      <c r="F120" s="8" t="n"/>
      <c r="G120" s="8" t="n"/>
      <c r="H120" s="8" t="n"/>
      <c r="I120" s="8" t="n"/>
    </row>
    <row r="121">
      <c r="A121" s="6" t="n"/>
      <c r="B121" s="6" t="n"/>
      <c r="C121" s="6" t="n"/>
      <c r="D121" s="7" t="n"/>
      <c r="E121" s="8" t="n"/>
      <c r="F121" s="8" t="n"/>
      <c r="G121" s="8" t="n"/>
      <c r="H121" s="8" t="n"/>
      <c r="I121" s="8" t="n"/>
    </row>
    <row r="122">
      <c r="A122" s="6" t="n"/>
      <c r="B122" s="6" t="n"/>
      <c r="C122" s="6" t="n"/>
      <c r="D122" s="7" t="n"/>
      <c r="E122" s="8" t="n"/>
      <c r="F122" s="8" t="n"/>
      <c r="G122" s="8" t="n"/>
      <c r="H122" s="8" t="n"/>
      <c r="I122" s="8" t="n"/>
    </row>
    <row r="123">
      <c r="A123" s="6" t="n"/>
      <c r="B123" s="6" t="n"/>
      <c r="C123" s="6" t="n"/>
      <c r="D123" s="7" t="n"/>
      <c r="E123" s="8" t="n"/>
      <c r="F123" s="8" t="n"/>
      <c r="G123" s="8" t="n"/>
      <c r="H123" s="8" t="n"/>
      <c r="I123" s="8" t="n"/>
    </row>
    <row r="124">
      <c r="A124" s="6" t="n"/>
      <c r="B124" s="6" t="n"/>
      <c r="C124" s="6" t="n"/>
      <c r="D124" s="7" t="n"/>
      <c r="E124" s="8" t="n"/>
      <c r="F124" s="8" t="n"/>
      <c r="G124" s="8" t="n"/>
      <c r="H124" s="8" t="n"/>
      <c r="I124" s="8" t="n"/>
    </row>
    <row r="125">
      <c r="A125" s="6" t="n"/>
      <c r="B125" s="6" t="n"/>
      <c r="C125" s="6" t="n"/>
      <c r="D125" s="7" t="n"/>
      <c r="E125" s="8" t="n"/>
      <c r="F125" s="8" t="n"/>
      <c r="G125" s="8" t="n"/>
      <c r="H125" s="8" t="n"/>
      <c r="I125" s="8" t="n"/>
    </row>
    <row r="126">
      <c r="A126" s="6" t="n"/>
      <c r="B126" s="6" t="n"/>
      <c r="C126" s="6" t="n"/>
      <c r="D126" s="7" t="n"/>
      <c r="E126" s="8" t="n"/>
      <c r="F126" s="8" t="n"/>
      <c r="G126" s="8" t="n"/>
      <c r="H126" s="8" t="n"/>
      <c r="I126" s="8" t="n"/>
    </row>
    <row r="127">
      <c r="A127" s="6" t="n"/>
      <c r="B127" s="6" t="n"/>
      <c r="C127" s="6" t="n"/>
      <c r="D127" s="7" t="n"/>
      <c r="E127" s="8" t="n"/>
      <c r="F127" s="8" t="n"/>
      <c r="G127" s="8" t="n"/>
      <c r="H127" s="8" t="n"/>
      <c r="I127" s="8" t="n"/>
    </row>
    <row r="128">
      <c r="A128" s="6" t="n"/>
      <c r="B128" s="6" t="n"/>
      <c r="C128" s="6" t="n"/>
      <c r="D128" s="7" t="n"/>
      <c r="E128" s="8" t="n"/>
      <c r="F128" s="8" t="n"/>
      <c r="G128" s="8" t="n"/>
      <c r="H128" s="8" t="n"/>
      <c r="I128" s="8" t="n"/>
    </row>
    <row r="129">
      <c r="A129" s="6" t="n"/>
      <c r="B129" s="6" t="n"/>
      <c r="C129" s="6" t="n"/>
      <c r="D129" s="7" t="n"/>
      <c r="E129" s="8" t="n"/>
      <c r="F129" s="8" t="n"/>
      <c r="G129" s="8" t="n"/>
      <c r="H129" s="8" t="n"/>
      <c r="I129" s="8" t="n"/>
    </row>
    <row r="130">
      <c r="A130" s="6" t="n"/>
      <c r="B130" s="6" t="n"/>
      <c r="C130" s="6" t="n"/>
      <c r="D130" s="7" t="n"/>
      <c r="E130" s="8" t="n"/>
      <c r="F130" s="8" t="n"/>
      <c r="G130" s="8" t="n"/>
      <c r="H130" s="8" t="n"/>
      <c r="I130" s="8" t="n"/>
    </row>
    <row r="131">
      <c r="A131" s="6" t="n"/>
      <c r="B131" s="6" t="n"/>
      <c r="C131" s="6" t="n"/>
      <c r="D131" s="7" t="n"/>
      <c r="E131" s="8" t="n"/>
      <c r="F131" s="8" t="n"/>
      <c r="G131" s="8" t="n"/>
      <c r="H131" s="8" t="n"/>
      <c r="I131" s="8" t="n"/>
    </row>
    <row r="132">
      <c r="A132" s="6" t="n"/>
      <c r="B132" s="6" t="n"/>
      <c r="C132" s="6" t="n"/>
      <c r="D132" s="7" t="n"/>
      <c r="E132" s="8" t="n"/>
      <c r="F132" s="8" t="n"/>
      <c r="G132" s="8" t="n"/>
      <c r="H132" s="8" t="n"/>
      <c r="I132" s="8" t="n"/>
    </row>
    <row r="133">
      <c r="A133" s="6" t="n"/>
      <c r="B133" s="6" t="n"/>
      <c r="C133" s="6" t="n"/>
      <c r="D133" s="7" t="n"/>
      <c r="E133" s="8" t="n"/>
      <c r="F133" s="8" t="n"/>
      <c r="G133" s="8" t="n"/>
      <c r="H133" s="8" t="n"/>
      <c r="I133" s="8" t="n"/>
    </row>
    <row r="134">
      <c r="A134" s="6" t="n"/>
      <c r="B134" s="6" t="n"/>
      <c r="C134" s="6" t="n"/>
      <c r="D134" s="7" t="n"/>
      <c r="E134" s="8" t="n"/>
      <c r="F134" s="8" t="n"/>
      <c r="G134" s="8" t="n"/>
      <c r="H134" s="8" t="n"/>
      <c r="I134" s="8" t="n"/>
    </row>
    <row r="135">
      <c r="A135" s="6" t="n"/>
      <c r="B135" s="6" t="n"/>
      <c r="C135" s="6" t="n"/>
      <c r="D135" s="7" t="n"/>
      <c r="E135" s="8" t="n"/>
      <c r="F135" s="8" t="n"/>
      <c r="G135" s="8" t="n"/>
      <c r="H135" s="8" t="n"/>
      <c r="I135" s="8" t="n"/>
    </row>
    <row r="136">
      <c r="A136" s="6" t="n"/>
      <c r="B136" s="6" t="n"/>
      <c r="C136" s="6" t="n"/>
      <c r="D136" s="7" t="n"/>
      <c r="E136" s="8" t="n"/>
      <c r="F136" s="8" t="n"/>
      <c r="G136" s="8" t="n"/>
      <c r="H136" s="8" t="n"/>
      <c r="I136" s="8" t="n"/>
    </row>
    <row r="137">
      <c r="A137" s="6" t="n"/>
      <c r="B137" s="6" t="n"/>
      <c r="C137" s="6" t="n"/>
      <c r="D137" s="7" t="n"/>
      <c r="E137" s="8" t="n"/>
      <c r="F137" s="8" t="n"/>
      <c r="G137" s="8" t="n"/>
      <c r="H137" s="8" t="n"/>
      <c r="I137" s="8" t="n"/>
    </row>
    <row r="138">
      <c r="A138" s="6" t="n"/>
      <c r="B138" s="6" t="n"/>
      <c r="C138" s="6" t="n"/>
      <c r="D138" s="7" t="n"/>
      <c r="E138" s="8" t="n"/>
      <c r="F138" s="8" t="n"/>
      <c r="G138" s="8" t="n"/>
      <c r="H138" s="8" t="n"/>
      <c r="I138" s="8" t="n"/>
    </row>
    <row r="139">
      <c r="A139" s="6" t="n"/>
      <c r="B139" s="6" t="n"/>
      <c r="C139" s="6" t="n"/>
      <c r="D139" s="7" t="n"/>
      <c r="E139" s="8" t="n"/>
      <c r="F139" s="8" t="n"/>
      <c r="G139" s="8" t="n"/>
      <c r="H139" s="8" t="n"/>
      <c r="I139" s="8" t="n"/>
    </row>
    <row r="140">
      <c r="A140" s="6" t="n"/>
      <c r="B140" s="6" t="n"/>
      <c r="C140" s="6" t="n"/>
      <c r="D140" s="7" t="n"/>
      <c r="E140" s="8" t="n"/>
      <c r="F140" s="8" t="n"/>
      <c r="G140" s="8" t="n"/>
      <c r="H140" s="8" t="n"/>
      <c r="I140" s="8" t="n"/>
    </row>
    <row r="141">
      <c r="A141" s="6" t="n"/>
      <c r="B141" s="6" t="n"/>
      <c r="C141" s="6" t="n"/>
      <c r="D141" s="7" t="n"/>
      <c r="E141" s="8" t="n"/>
      <c r="F141" s="8" t="n"/>
      <c r="G141" s="8" t="n"/>
      <c r="H141" s="8" t="n"/>
      <c r="I141" s="8" t="n"/>
    </row>
    <row r="142">
      <c r="A142" s="6" t="n"/>
      <c r="B142" s="6" t="n"/>
      <c r="C142" s="6" t="n"/>
      <c r="D142" s="7" t="n"/>
      <c r="E142" s="8" t="n"/>
      <c r="F142" s="8" t="n"/>
      <c r="G142" s="8" t="n"/>
      <c r="H142" s="8" t="n"/>
      <c r="I142" s="8" t="n"/>
    </row>
    <row r="143">
      <c r="A143" s="6" t="n"/>
      <c r="B143" s="6" t="n"/>
      <c r="C143" s="6" t="n"/>
      <c r="D143" s="7" t="n"/>
      <c r="E143" s="8" t="n"/>
      <c r="F143" s="8" t="n"/>
      <c r="G143" s="8" t="n"/>
      <c r="H143" s="8" t="n"/>
      <c r="I143" s="8" t="n"/>
    </row>
    <row r="144">
      <c r="A144" s="6" t="n"/>
      <c r="B144" s="6" t="n"/>
      <c r="C144" s="6" t="n"/>
      <c r="D144" s="7" t="n"/>
      <c r="E144" s="8" t="n"/>
      <c r="F144" s="8" t="n"/>
      <c r="G144" s="8" t="n"/>
      <c r="H144" s="8" t="n"/>
      <c r="I144" s="8" t="n"/>
    </row>
    <row r="145">
      <c r="A145" s="6" t="n"/>
      <c r="B145" s="6" t="n"/>
      <c r="C145" s="6" t="n"/>
      <c r="D145" s="7" t="n"/>
      <c r="E145" s="8" t="n"/>
      <c r="F145" s="8" t="n"/>
      <c r="G145" s="8" t="n"/>
      <c r="H145" s="8" t="n"/>
      <c r="I145" s="8" t="n"/>
    </row>
    <row r="146">
      <c r="A146" s="6" t="n"/>
      <c r="B146" s="6" t="n"/>
      <c r="C146" s="6" t="n"/>
      <c r="D146" s="7" t="n"/>
      <c r="E146" s="8" t="n"/>
      <c r="F146" s="8" t="n"/>
      <c r="G146" s="8" t="n"/>
      <c r="H146" s="8" t="n"/>
      <c r="I146" s="8" t="n"/>
    </row>
    <row r="147">
      <c r="A147" s="6" t="n"/>
      <c r="B147" s="6" t="n"/>
      <c r="C147" s="6" t="n"/>
      <c r="D147" s="7" t="n"/>
      <c r="E147" s="8" t="n"/>
      <c r="F147" s="8" t="n"/>
      <c r="G147" s="8" t="n"/>
      <c r="H147" s="8" t="n"/>
      <c r="I147" s="8" t="n"/>
    </row>
    <row r="148">
      <c r="A148" s="6" t="n"/>
      <c r="B148" s="6" t="n"/>
      <c r="C148" s="6" t="n"/>
      <c r="D148" s="7" t="n"/>
      <c r="E148" s="8" t="n"/>
      <c r="F148" s="8" t="n"/>
      <c r="G148" s="8" t="n"/>
      <c r="H148" s="8" t="n"/>
      <c r="I148" s="8" t="n"/>
    </row>
    <row r="149">
      <c r="A149" s="6" t="n"/>
      <c r="B149" s="6" t="n"/>
      <c r="C149" s="6" t="n"/>
      <c r="D149" s="7" t="n"/>
      <c r="E149" s="8" t="n"/>
      <c r="F149" s="8" t="n"/>
      <c r="G149" s="8" t="n"/>
      <c r="H149" s="8" t="n"/>
      <c r="I149" s="8" t="n"/>
    </row>
    <row r="150">
      <c r="A150" s="6" t="n"/>
      <c r="B150" s="6" t="n"/>
      <c r="C150" s="6" t="n"/>
      <c r="D150" s="7" t="n"/>
      <c r="E150" s="8" t="n"/>
      <c r="F150" s="8" t="n"/>
      <c r="G150" s="8" t="n"/>
      <c r="H150" s="8" t="n"/>
      <c r="I150" s="8" t="n"/>
    </row>
    <row r="151">
      <c r="A151" s="6" t="n"/>
      <c r="B151" s="6" t="n"/>
      <c r="C151" s="6" t="n"/>
      <c r="D151" s="7" t="n"/>
      <c r="E151" s="8" t="n"/>
      <c r="F151" s="8" t="n"/>
      <c r="G151" s="8" t="n"/>
      <c r="H151" s="8" t="n"/>
      <c r="I151" s="8" t="n"/>
    </row>
    <row r="152">
      <c r="A152" s="6" t="n"/>
      <c r="B152" s="6" t="n"/>
      <c r="C152" s="6" t="n"/>
      <c r="D152" s="7" t="n"/>
      <c r="E152" s="8" t="n"/>
      <c r="F152" s="8" t="n"/>
      <c r="G152" s="8" t="n"/>
      <c r="H152" s="8" t="n"/>
      <c r="I152" s="8" t="n"/>
    </row>
    <row r="153">
      <c r="A153" s="6" t="n"/>
      <c r="B153" s="6" t="n"/>
      <c r="C153" s="6" t="n"/>
      <c r="D153" s="7" t="n"/>
      <c r="E153" s="8" t="n"/>
      <c r="F153" s="8" t="n"/>
      <c r="G153" s="8" t="n"/>
      <c r="H153" s="8" t="n"/>
      <c r="I153" s="8" t="n"/>
    </row>
    <row r="154">
      <c r="A154" s="6" t="n"/>
      <c r="B154" s="6" t="n"/>
      <c r="C154" s="6" t="n"/>
      <c r="D154" s="7" t="n"/>
      <c r="E154" s="8" t="n"/>
      <c r="F154" s="8" t="n"/>
      <c r="G154" s="8" t="n"/>
      <c r="H154" s="8" t="n"/>
      <c r="I154" s="8" t="n"/>
    </row>
    <row r="155">
      <c r="A155" s="6" t="n"/>
      <c r="B155" s="6" t="n"/>
      <c r="C155" s="6" t="n"/>
      <c r="D155" s="7" t="n"/>
      <c r="E155" s="8" t="n"/>
      <c r="F155" s="8" t="n"/>
      <c r="G155" s="8" t="n"/>
      <c r="H155" s="8" t="n"/>
      <c r="I155" s="8" t="n"/>
    </row>
    <row r="156">
      <c r="A156" s="6" t="n"/>
      <c r="B156" s="6" t="n"/>
      <c r="C156" s="6" t="n"/>
      <c r="D156" s="7" t="n"/>
      <c r="E156" s="8" t="n"/>
      <c r="F156" s="8" t="n"/>
      <c r="G156" s="8" t="n"/>
      <c r="H156" s="8" t="n"/>
      <c r="I156" s="8" t="n"/>
    </row>
    <row r="157">
      <c r="A157" s="6" t="n"/>
      <c r="B157" s="6" t="n"/>
      <c r="C157" s="6" t="n"/>
      <c r="D157" s="7" t="n"/>
      <c r="E157" s="8" t="n"/>
      <c r="F157" s="8" t="n"/>
      <c r="G157" s="8" t="n"/>
      <c r="H157" s="8" t="n"/>
      <c r="I157" s="8" t="n"/>
    </row>
    <row r="158">
      <c r="A158" s="6" t="n"/>
      <c r="B158" s="6" t="n"/>
      <c r="C158" s="6" t="n"/>
      <c r="D158" s="7" t="n"/>
      <c r="E158" s="8" t="n"/>
      <c r="F158" s="8" t="n"/>
      <c r="G158" s="8" t="n"/>
      <c r="H158" s="8" t="n"/>
      <c r="I158" s="8" t="n"/>
    </row>
    <row r="159">
      <c r="A159" s="6" t="n"/>
      <c r="B159" s="6" t="n"/>
      <c r="C159" s="6" t="n"/>
      <c r="D159" s="7" t="n"/>
      <c r="E159" s="8" t="n"/>
      <c r="F159" s="8" t="n"/>
      <c r="G159" s="8" t="n"/>
      <c r="H159" s="8" t="n"/>
      <c r="I159" s="8" t="n"/>
    </row>
    <row r="160">
      <c r="A160" s="6" t="n"/>
      <c r="B160" s="6" t="n"/>
      <c r="C160" s="6" t="n"/>
      <c r="D160" s="7" t="n"/>
      <c r="E160" s="8" t="n"/>
      <c r="F160" s="8" t="n"/>
      <c r="G160" s="8" t="n"/>
      <c r="H160" s="8" t="n"/>
      <c r="I160" s="8" t="n"/>
    </row>
    <row r="161">
      <c r="A161" s="6" t="n"/>
      <c r="B161" s="6" t="n"/>
      <c r="C161" s="6" t="n"/>
      <c r="D161" s="7" t="n"/>
      <c r="E161" s="8" t="n"/>
      <c r="F161" s="8" t="n"/>
      <c r="G161" s="8" t="n"/>
      <c r="H161" s="8" t="n"/>
      <c r="I161" s="8" t="n"/>
    </row>
    <row r="162">
      <c r="A162" s="6" t="n"/>
      <c r="B162" s="6" t="n"/>
      <c r="C162" s="6" t="n"/>
      <c r="D162" s="7" t="n"/>
      <c r="E162" s="8" t="n"/>
      <c r="F162" s="8" t="n"/>
      <c r="G162" s="8" t="n"/>
      <c r="H162" s="8" t="n"/>
      <c r="I162" s="8" t="n"/>
    </row>
    <row r="163">
      <c r="A163" s="6" t="n"/>
      <c r="B163" s="6" t="n"/>
      <c r="C163" s="6" t="n"/>
      <c r="D163" s="7" t="n"/>
      <c r="E163" s="8" t="n"/>
      <c r="F163" s="8" t="n"/>
      <c r="G163" s="8" t="n"/>
      <c r="H163" s="8" t="n"/>
      <c r="I163" s="8" t="n"/>
    </row>
    <row r="164">
      <c r="A164" s="6" t="n"/>
      <c r="B164" s="6" t="n"/>
      <c r="C164" s="6" t="n"/>
      <c r="D164" s="7" t="n"/>
      <c r="E164" s="8" t="n"/>
      <c r="F164" s="8" t="n"/>
      <c r="G164" s="8" t="n"/>
      <c r="H164" s="8" t="n"/>
      <c r="I164" s="8" t="n"/>
    </row>
    <row r="165">
      <c r="A165" s="6" t="n"/>
      <c r="B165" s="6" t="n"/>
      <c r="C165" s="6" t="n"/>
      <c r="D165" s="7" t="n"/>
      <c r="E165" s="8" t="n"/>
      <c r="F165" s="8" t="n"/>
      <c r="G165" s="8" t="n"/>
      <c r="H165" s="8" t="n"/>
      <c r="I165" s="8" t="n"/>
    </row>
    <row r="166">
      <c r="A166" s="6" t="n"/>
      <c r="B166" s="6" t="n"/>
      <c r="C166" s="6" t="n"/>
      <c r="D166" s="7" t="n"/>
      <c r="E166" s="8" t="n"/>
      <c r="F166" s="8" t="n"/>
      <c r="G166" s="8" t="n"/>
      <c r="H166" s="8" t="n"/>
      <c r="I166" s="8" t="n"/>
    </row>
    <row r="167">
      <c r="A167" s="6" t="n"/>
      <c r="B167" s="6" t="n"/>
      <c r="C167" s="6" t="n"/>
      <c r="D167" s="7" t="n"/>
      <c r="E167" s="8" t="n"/>
      <c r="F167" s="8" t="n"/>
      <c r="G167" s="8" t="n"/>
      <c r="H167" s="8" t="n"/>
      <c r="I167" s="8" t="n"/>
    </row>
    <row r="168">
      <c r="A168" s="6" t="n"/>
      <c r="B168" s="6" t="n"/>
      <c r="C168" s="6" t="n"/>
      <c r="D168" s="7" t="n"/>
      <c r="E168" s="8" t="n"/>
      <c r="F168" s="8" t="n"/>
      <c r="G168" s="8" t="n"/>
      <c r="H168" s="8" t="n"/>
      <c r="I168" s="8" t="n"/>
    </row>
    <row r="169">
      <c r="A169" s="6" t="n"/>
      <c r="B169" s="6" t="n"/>
      <c r="C169" s="6" t="n"/>
      <c r="D169" s="7" t="n"/>
      <c r="E169" s="8" t="n"/>
      <c r="F169" s="8" t="n"/>
      <c r="G169" s="8" t="n"/>
      <c r="H169" s="8" t="n"/>
      <c r="I169" s="8" t="n"/>
    </row>
    <row r="170">
      <c r="A170" s="6" t="n"/>
      <c r="B170" s="6" t="n"/>
      <c r="C170" s="6" t="n"/>
      <c r="D170" s="7" t="n"/>
      <c r="E170" s="8" t="n"/>
      <c r="F170" s="8" t="n"/>
      <c r="G170" s="8" t="n"/>
      <c r="H170" s="8" t="n"/>
      <c r="I170" s="8" t="n"/>
    </row>
    <row r="171">
      <c r="A171" s="6" t="n"/>
      <c r="B171" s="6" t="n"/>
      <c r="C171" s="6" t="n"/>
      <c r="D171" s="7" t="n"/>
      <c r="E171" s="8" t="n"/>
      <c r="F171" s="8" t="n"/>
      <c r="G171" s="8" t="n"/>
      <c r="H171" s="8" t="n"/>
      <c r="I171" s="8" t="n"/>
    </row>
    <row r="172">
      <c r="A172" s="6" t="n"/>
      <c r="B172" s="6" t="n"/>
      <c r="C172" s="6" t="n"/>
      <c r="D172" s="7" t="n"/>
      <c r="E172" s="8" t="n"/>
      <c r="F172" s="8" t="n"/>
      <c r="G172" s="8" t="n"/>
      <c r="H172" s="8" t="n"/>
      <c r="I172" s="8" t="n"/>
    </row>
    <row r="173">
      <c r="A173" s="6" t="n"/>
      <c r="B173" s="6" t="n"/>
      <c r="C173" s="6" t="n"/>
      <c r="D173" s="7" t="n"/>
      <c r="E173" s="8" t="n"/>
      <c r="F173" s="8" t="n"/>
      <c r="G173" s="8" t="n"/>
      <c r="H173" s="8" t="n"/>
      <c r="I173" s="8" t="n"/>
    </row>
    <row r="174">
      <c r="A174" s="6" t="n"/>
      <c r="B174" s="6" t="n"/>
      <c r="C174" s="6" t="n"/>
      <c r="D174" s="7" t="n"/>
      <c r="E174" s="8" t="n"/>
      <c r="F174" s="8" t="n"/>
      <c r="G174" s="8" t="n"/>
      <c r="H174" s="8" t="n"/>
      <c r="I174" s="8" t="n"/>
    </row>
    <row r="175">
      <c r="A175" s="6" t="n"/>
      <c r="B175" s="6" t="n"/>
      <c r="C175" s="6" t="n"/>
      <c r="D175" s="7" t="n"/>
      <c r="E175" s="8" t="n"/>
      <c r="F175" s="8" t="n"/>
      <c r="G175" s="8" t="n"/>
      <c r="H175" s="8" t="n"/>
      <c r="I175" s="8" t="n"/>
    </row>
    <row r="176">
      <c r="A176" s="6" t="n"/>
      <c r="B176" s="6" t="n"/>
      <c r="C176" s="6" t="n"/>
      <c r="D176" s="7" t="n"/>
      <c r="E176" s="8" t="n"/>
      <c r="F176" s="8" t="n"/>
      <c r="G176" s="8" t="n"/>
      <c r="H176" s="8" t="n"/>
      <c r="I176" s="8" t="n"/>
    </row>
    <row r="177">
      <c r="A177" s="6" t="n"/>
      <c r="B177" s="6" t="n"/>
      <c r="C177" s="6" t="n"/>
      <c r="D177" s="7" t="n"/>
      <c r="E177" s="8" t="n"/>
      <c r="F177" s="8" t="n"/>
      <c r="G177" s="8" t="n"/>
      <c r="H177" s="8" t="n"/>
      <c r="I177" s="8" t="n"/>
    </row>
    <row r="178">
      <c r="A178" s="6" t="n"/>
      <c r="B178" s="6" t="n"/>
      <c r="C178" s="6" t="n"/>
      <c r="D178" s="7" t="n"/>
      <c r="E178" s="8" t="n"/>
      <c r="F178" s="8" t="n"/>
      <c r="G178" s="8" t="n"/>
      <c r="H178" s="8" t="n"/>
      <c r="I178" s="8" t="n"/>
    </row>
    <row r="179">
      <c r="A179" s="6" t="n"/>
      <c r="B179" s="6" t="n"/>
      <c r="C179" s="6" t="n"/>
      <c r="D179" s="7" t="n"/>
      <c r="E179" s="8" t="n"/>
      <c r="F179" s="8" t="n"/>
      <c r="G179" s="8" t="n"/>
      <c r="H179" s="8" t="n"/>
      <c r="I179" s="8" t="n"/>
    </row>
    <row r="180">
      <c r="A180" s="6" t="n"/>
      <c r="B180" s="6" t="n"/>
      <c r="C180" s="6" t="n"/>
      <c r="D180" s="7" t="n"/>
      <c r="E180" s="8" t="n"/>
      <c r="F180" s="8" t="n"/>
      <c r="G180" s="8" t="n"/>
      <c r="H180" s="8" t="n"/>
      <c r="I180" s="8" t="n"/>
    </row>
    <row r="181">
      <c r="A181" s="6" t="n"/>
      <c r="B181" s="6" t="n"/>
      <c r="C181" s="6" t="n"/>
      <c r="D181" s="7" t="n"/>
      <c r="E181" s="8" t="n"/>
      <c r="F181" s="8" t="n"/>
      <c r="G181" s="8" t="n"/>
      <c r="H181" s="8" t="n"/>
      <c r="I181" s="8" t="n"/>
    </row>
    <row r="182">
      <c r="A182" s="6" t="n"/>
      <c r="B182" s="6" t="n"/>
      <c r="C182" s="6" t="n"/>
      <c r="D182" s="7" t="n"/>
      <c r="E182" s="8" t="n"/>
      <c r="F182" s="8" t="n"/>
      <c r="G182" s="8" t="n"/>
      <c r="H182" s="8" t="n"/>
      <c r="I182" s="8" t="n"/>
    </row>
    <row r="183">
      <c r="A183" s="6" t="n"/>
      <c r="B183" s="6" t="n"/>
      <c r="C183" s="6" t="n"/>
      <c r="D183" s="7" t="n"/>
      <c r="E183" s="8" t="n"/>
      <c r="F183" s="8" t="n"/>
      <c r="G183" s="8" t="n"/>
      <c r="H183" s="8" t="n"/>
      <c r="I183" s="8" t="n"/>
    </row>
    <row r="184">
      <c r="A184" s="6" t="n"/>
      <c r="B184" s="6" t="n"/>
      <c r="C184" s="6" t="n"/>
      <c r="D184" s="7" t="n"/>
      <c r="E184" s="8" t="n"/>
      <c r="F184" s="8" t="n"/>
      <c r="G184" s="8" t="n"/>
      <c r="H184" s="8" t="n"/>
      <c r="I184" s="8" t="n"/>
    </row>
    <row r="185">
      <c r="A185" s="6" t="n"/>
      <c r="B185" s="6" t="n"/>
      <c r="C185" s="6" t="n"/>
      <c r="D185" s="7" t="n"/>
      <c r="E185" s="8" t="n"/>
      <c r="F185" s="8" t="n"/>
      <c r="G185" s="8" t="n"/>
      <c r="H185" s="8" t="n"/>
      <c r="I185" s="8" t="n"/>
    </row>
    <row r="186">
      <c r="A186" s="6" t="n"/>
      <c r="B186" s="6" t="n"/>
      <c r="C186" s="6" t="n"/>
      <c r="D186" s="7" t="n"/>
      <c r="E186" s="8" t="n"/>
      <c r="F186" s="8" t="n"/>
      <c r="G186" s="8" t="n"/>
      <c r="H186" s="8" t="n"/>
      <c r="I186" s="8" t="n"/>
    </row>
    <row r="187">
      <c r="A187" s="6" t="n"/>
      <c r="B187" s="6" t="n"/>
      <c r="C187" s="6" t="n"/>
      <c r="D187" s="7" t="n"/>
      <c r="E187" s="8" t="n"/>
      <c r="F187" s="8" t="n"/>
      <c r="G187" s="8" t="n"/>
      <c r="H187" s="8" t="n"/>
      <c r="I187" s="8" t="n"/>
    </row>
    <row r="188">
      <c r="A188" s="6" t="n"/>
      <c r="B188" s="6" t="n"/>
      <c r="C188" s="6" t="n"/>
      <c r="D188" s="7" t="n"/>
      <c r="E188" s="8" t="n"/>
      <c r="F188" s="8" t="n"/>
      <c r="G188" s="8" t="n"/>
      <c r="H188" s="8" t="n"/>
      <c r="I188" s="8" t="n"/>
    </row>
    <row r="189">
      <c r="A189" s="6" t="n"/>
      <c r="B189" s="6" t="n"/>
      <c r="C189" s="6" t="n"/>
      <c r="D189" s="7" t="n"/>
      <c r="E189" s="8" t="n"/>
      <c r="F189" s="8" t="n"/>
      <c r="G189" s="8" t="n"/>
      <c r="H189" s="8" t="n"/>
      <c r="I189" s="8" t="n"/>
    </row>
    <row r="190">
      <c r="A190" s="6" t="n"/>
      <c r="B190" s="6" t="n"/>
      <c r="C190" s="6" t="n"/>
      <c r="D190" s="7" t="n"/>
      <c r="E190" s="8" t="n"/>
      <c r="F190" s="8" t="n"/>
      <c r="G190" s="8" t="n"/>
      <c r="H190" s="8" t="n"/>
      <c r="I190" s="8" t="n"/>
    </row>
    <row r="191">
      <c r="A191" s="6" t="n"/>
      <c r="B191" s="6" t="n"/>
      <c r="C191" s="6" t="n"/>
      <c r="D191" s="7" t="n"/>
      <c r="E191" s="8" t="n"/>
      <c r="F191" s="8" t="n"/>
      <c r="G191" s="8" t="n"/>
      <c r="H191" s="8" t="n"/>
      <c r="I191" s="8" t="n"/>
    </row>
    <row r="192">
      <c r="A192" s="6" t="n"/>
      <c r="B192" s="6" t="n"/>
      <c r="C192" s="6" t="n"/>
      <c r="D192" s="7" t="n"/>
      <c r="E192" s="8" t="n"/>
      <c r="F192" s="8" t="n"/>
      <c r="G192" s="8" t="n"/>
      <c r="H192" s="8" t="n"/>
      <c r="I192" s="8" t="n"/>
    </row>
    <row r="193">
      <c r="A193" s="6" t="n"/>
      <c r="B193" s="6" t="n"/>
      <c r="C193" s="6" t="n"/>
      <c r="D193" s="7" t="n"/>
      <c r="E193" s="8" t="n"/>
      <c r="F193" s="8" t="n"/>
      <c r="G193" s="8" t="n"/>
      <c r="H193" s="8" t="n"/>
      <c r="I193" s="8" t="n"/>
    </row>
    <row r="194">
      <c r="A194" s="6" t="n"/>
      <c r="B194" s="6" t="n"/>
      <c r="C194" s="6" t="n"/>
      <c r="D194" s="7" t="n"/>
      <c r="E194" s="8" t="n"/>
      <c r="F194" s="8" t="n"/>
      <c r="G194" s="8" t="n"/>
      <c r="H194" s="8" t="n"/>
      <c r="I194" s="8" t="n"/>
    </row>
    <row r="195">
      <c r="A195" s="6" t="n"/>
      <c r="B195" s="6" t="n"/>
      <c r="C195" s="6" t="n"/>
      <c r="D195" s="7" t="n"/>
      <c r="E195" s="8" t="n"/>
      <c r="F195" s="8" t="n"/>
      <c r="G195" s="8" t="n"/>
      <c r="H195" s="8" t="n"/>
      <c r="I195" s="8" t="n"/>
    </row>
    <row r="196">
      <c r="A196" s="6" t="n"/>
      <c r="B196" s="6" t="n"/>
      <c r="C196" s="6" t="n"/>
      <c r="D196" s="7" t="n"/>
      <c r="E196" s="8" t="n"/>
      <c r="F196" s="8" t="n"/>
      <c r="G196" s="8" t="n"/>
      <c r="H196" s="8" t="n"/>
      <c r="I196" s="8" t="n"/>
    </row>
    <row r="197">
      <c r="A197" s="6" t="n"/>
      <c r="B197" s="6" t="n"/>
      <c r="C197" s="6" t="n"/>
      <c r="D197" s="7" t="n"/>
      <c r="E197" s="8" t="n"/>
      <c r="F197" s="8" t="n"/>
      <c r="G197" s="8" t="n"/>
      <c r="H197" s="8" t="n"/>
      <c r="I197" s="8" t="n"/>
    </row>
    <row r="198">
      <c r="A198" s="6" t="n"/>
      <c r="B198" s="6" t="n"/>
      <c r="C198" s="6" t="n"/>
      <c r="D198" s="7" t="n"/>
      <c r="E198" s="8" t="n"/>
      <c r="F198" s="8" t="n"/>
      <c r="G198" s="8" t="n"/>
      <c r="H198" s="8" t="n"/>
      <c r="I198" s="8" t="n"/>
    </row>
    <row r="199">
      <c r="A199" s="6" t="n"/>
      <c r="B199" s="6" t="n"/>
      <c r="C199" s="6" t="n"/>
      <c r="D199" s="7" t="n"/>
      <c r="E199" s="8" t="n"/>
      <c r="F199" s="8" t="n"/>
      <c r="G199" s="8" t="n"/>
      <c r="H199" s="8" t="n"/>
      <c r="I199" s="8" t="n"/>
    </row>
    <row r="200">
      <c r="A200" s="6" t="n"/>
      <c r="B200" s="6" t="n"/>
      <c r="C200" s="6" t="n"/>
      <c r="D200" s="7" t="n"/>
      <c r="E200" s="8" t="n"/>
      <c r="F200" s="8" t="n"/>
      <c r="G200" s="8" t="n"/>
      <c r="H200" s="8" t="n"/>
      <c r="I200" s="8" t="n"/>
    </row>
    <row r="201">
      <c r="A201" s="6" t="n"/>
      <c r="B201" s="6" t="n"/>
      <c r="C201" s="6" t="n"/>
      <c r="D201" s="7" t="n"/>
      <c r="E201" s="8" t="n"/>
      <c r="F201" s="8" t="n"/>
      <c r="G201" s="8" t="n"/>
      <c r="H201" s="8" t="n"/>
      <c r="I201" s="8" t="n"/>
    </row>
    <row r="202">
      <c r="A202" s="6" t="n"/>
      <c r="B202" s="6" t="n"/>
      <c r="C202" s="6" t="n"/>
      <c r="D202" s="7" t="n"/>
      <c r="E202" s="8" t="n"/>
      <c r="F202" s="8" t="n"/>
      <c r="G202" s="8" t="n"/>
      <c r="H202" s="8" t="n"/>
      <c r="I202" s="8" t="n"/>
    </row>
    <row r="203">
      <c r="A203" s="6" t="n"/>
      <c r="B203" s="6" t="n"/>
      <c r="C203" s="6" t="n"/>
      <c r="D203" s="7" t="n"/>
      <c r="E203" s="8" t="n"/>
      <c r="F203" s="8" t="n"/>
      <c r="G203" s="8" t="n"/>
      <c r="H203" s="8" t="n"/>
      <c r="I203" s="8" t="n"/>
    </row>
    <row r="204">
      <c r="A204" s="6" t="n"/>
      <c r="B204" s="6" t="n"/>
      <c r="C204" s="6" t="n"/>
      <c r="D204" s="7" t="n"/>
      <c r="E204" s="8" t="n"/>
      <c r="F204" s="8" t="n"/>
      <c r="G204" s="8" t="n"/>
      <c r="H204" s="8" t="n"/>
      <c r="I204" s="8" t="n"/>
    </row>
    <row r="205">
      <c r="A205" s="6" t="n"/>
      <c r="B205" s="6" t="n"/>
      <c r="C205" s="6" t="n"/>
      <c r="D205" s="7" t="n"/>
      <c r="E205" s="8" t="n"/>
      <c r="F205" s="8" t="n"/>
      <c r="G205" s="8" t="n"/>
      <c r="H205" s="8" t="n"/>
      <c r="I205" s="8" t="n"/>
    </row>
    <row r="206">
      <c r="A206" s="6" t="n"/>
      <c r="B206" s="6" t="n"/>
      <c r="C206" s="6" t="n"/>
      <c r="D206" s="7" t="n"/>
      <c r="E206" s="8" t="n"/>
      <c r="F206" s="8" t="n"/>
      <c r="G206" s="8" t="n"/>
      <c r="H206" s="8" t="n"/>
      <c r="I206" s="8" t="n"/>
    </row>
    <row r="207">
      <c r="A207" s="6" t="n"/>
      <c r="B207" s="6" t="n"/>
      <c r="C207" s="6" t="n"/>
      <c r="D207" s="7" t="n"/>
      <c r="E207" s="8" t="n"/>
      <c r="F207" s="8" t="n"/>
      <c r="G207" s="8" t="n"/>
      <c r="H207" s="8" t="n"/>
      <c r="I207" s="8" t="n"/>
    </row>
    <row r="208">
      <c r="A208" s="6" t="n"/>
      <c r="B208" s="6" t="n"/>
      <c r="C208" s="6" t="n"/>
      <c r="D208" s="7" t="n"/>
      <c r="E208" s="8" t="n"/>
      <c r="F208" s="8" t="n"/>
      <c r="G208" s="8" t="n"/>
      <c r="H208" s="8" t="n"/>
      <c r="I208" s="8" t="n"/>
    </row>
    <row r="209">
      <c r="A209" s="6" t="n"/>
      <c r="B209" s="6" t="n"/>
      <c r="C209" s="6" t="n"/>
      <c r="D209" s="7" t="n"/>
      <c r="E209" s="8" t="n"/>
      <c r="F209" s="8" t="n"/>
      <c r="G209" s="8" t="n"/>
      <c r="H209" s="8" t="n"/>
      <c r="I209" s="8" t="n"/>
    </row>
    <row r="210">
      <c r="A210" s="6" t="n"/>
      <c r="B210" s="6" t="n"/>
      <c r="C210" s="6" t="n"/>
      <c r="D210" s="7" t="n"/>
      <c r="E210" s="8" t="n"/>
      <c r="F210" s="8" t="n"/>
      <c r="G210" s="8" t="n"/>
      <c r="H210" s="8" t="n"/>
      <c r="I210" s="8" t="n"/>
    </row>
    <row r="211">
      <c r="A211" s="6" t="n"/>
      <c r="B211" s="6" t="n"/>
      <c r="C211" s="6" t="n"/>
      <c r="D211" s="7" t="n"/>
      <c r="E211" s="8" t="n"/>
      <c r="F211" s="8" t="n"/>
      <c r="G211" s="8" t="n"/>
      <c r="H211" s="8" t="n"/>
      <c r="I211" s="8" t="n"/>
    </row>
    <row r="212">
      <c r="A212" s="6" t="n"/>
      <c r="B212" s="6" t="n"/>
      <c r="C212" s="6" t="n"/>
      <c r="D212" s="7" t="n"/>
      <c r="E212" s="8" t="n"/>
      <c r="F212" s="8" t="n"/>
      <c r="G212" s="8" t="n"/>
      <c r="H212" s="8" t="n"/>
      <c r="I212" s="8" t="n"/>
    </row>
    <row r="213">
      <c r="A213" s="6" t="n"/>
      <c r="B213" s="6" t="n"/>
      <c r="C213" s="6" t="n"/>
      <c r="D213" s="7" t="n"/>
      <c r="E213" s="8" t="n"/>
      <c r="F213" s="8" t="n"/>
      <c r="G213" s="8" t="n"/>
      <c r="H213" s="8" t="n"/>
      <c r="I213" s="8" t="n"/>
    </row>
    <row r="214">
      <c r="A214" s="6" t="n"/>
      <c r="B214" s="6" t="n"/>
      <c r="C214" s="6" t="n"/>
      <c r="D214" s="7" t="n"/>
      <c r="E214" s="8" t="n"/>
      <c r="F214" s="8" t="n"/>
      <c r="G214" s="8" t="n"/>
      <c r="H214" s="8" t="n"/>
      <c r="I214" s="8" t="n"/>
    </row>
    <row r="215">
      <c r="A215" s="6" t="n"/>
      <c r="B215" s="6" t="n"/>
      <c r="C215" s="6" t="n"/>
      <c r="D215" s="7" t="n"/>
      <c r="E215" s="8" t="n"/>
      <c r="F215" s="8" t="n"/>
      <c r="G215" s="8" t="n"/>
      <c r="H215" s="8" t="n"/>
      <c r="I215" s="8" t="n"/>
    </row>
    <row r="216">
      <c r="A216" s="6" t="n"/>
      <c r="B216" s="6" t="n"/>
      <c r="C216" s="6" t="n"/>
      <c r="D216" s="7" t="n"/>
      <c r="E216" s="8" t="n"/>
      <c r="F216" s="8" t="n"/>
      <c r="G216" s="8" t="n"/>
      <c r="H216" s="8" t="n"/>
      <c r="I216" s="8" t="n"/>
    </row>
    <row r="217">
      <c r="A217" s="6" t="n"/>
      <c r="B217" s="6" t="n"/>
      <c r="C217" s="6" t="n"/>
      <c r="D217" s="7" t="n"/>
      <c r="E217" s="8" t="n"/>
      <c r="F217" s="8" t="n"/>
      <c r="G217" s="8" t="n"/>
      <c r="H217" s="8" t="n"/>
      <c r="I217" s="8" t="n"/>
    </row>
    <row r="218">
      <c r="A218" s="6" t="n"/>
      <c r="B218" s="6" t="n"/>
      <c r="C218" s="6" t="n"/>
      <c r="D218" s="7" t="n"/>
      <c r="E218" s="8" t="n"/>
      <c r="F218" s="8" t="n"/>
      <c r="G218" s="8" t="n"/>
      <c r="H218" s="8" t="n"/>
      <c r="I218" s="8" t="n"/>
    </row>
    <row r="219">
      <c r="A219" s="6" t="n"/>
      <c r="B219" s="6" t="n"/>
      <c r="C219" s="6" t="n"/>
      <c r="D219" s="7" t="n"/>
      <c r="E219" s="8" t="n"/>
      <c r="F219" s="8" t="n"/>
      <c r="G219" s="8" t="n"/>
      <c r="H219" s="8" t="n"/>
      <c r="I219" s="8" t="n"/>
    </row>
    <row r="220">
      <c r="A220" s="6" t="n"/>
      <c r="B220" s="6" t="n"/>
      <c r="C220" s="6" t="n"/>
      <c r="D220" s="7" t="n"/>
      <c r="E220" s="8" t="n"/>
      <c r="F220" s="8" t="n"/>
      <c r="G220" s="8" t="n"/>
      <c r="H220" s="8" t="n"/>
      <c r="I220" s="8" t="n"/>
    </row>
    <row r="221">
      <c r="A221" s="6" t="n"/>
      <c r="B221" s="6" t="n"/>
      <c r="C221" s="6" t="n"/>
      <c r="D221" s="7" t="n"/>
      <c r="E221" s="8" t="n"/>
      <c r="F221" s="8" t="n"/>
      <c r="G221" s="8" t="n"/>
      <c r="H221" s="8" t="n"/>
      <c r="I221" s="8" t="n"/>
    </row>
    <row r="222">
      <c r="A222" s="6" t="n"/>
      <c r="B222" s="6" t="n"/>
      <c r="C222" s="6" t="n"/>
      <c r="D222" s="7" t="n"/>
      <c r="E222" s="8" t="n"/>
      <c r="F222" s="8" t="n"/>
      <c r="G222" s="8" t="n"/>
      <c r="H222" s="8" t="n"/>
      <c r="I222" s="8" t="n"/>
    </row>
    <row r="223">
      <c r="A223" s="6" t="n"/>
      <c r="B223" s="6" t="n"/>
      <c r="C223" s="6" t="n"/>
      <c r="D223" s="7" t="n"/>
      <c r="E223" s="8" t="n"/>
      <c r="F223" s="8" t="n"/>
      <c r="G223" s="8" t="n"/>
      <c r="H223" s="8" t="n"/>
      <c r="I223" s="8" t="n"/>
    </row>
    <row r="224">
      <c r="A224" s="6" t="n"/>
      <c r="B224" s="6" t="n"/>
      <c r="C224" s="6" t="n"/>
      <c r="D224" s="7" t="n"/>
      <c r="E224" s="8" t="n"/>
      <c r="F224" s="8" t="n"/>
      <c r="G224" s="8" t="n"/>
      <c r="H224" s="8" t="n"/>
      <c r="I224" s="8" t="n"/>
    </row>
    <row r="225">
      <c r="A225" s="6" t="n"/>
      <c r="B225" s="6" t="n"/>
      <c r="C225" s="6" t="n"/>
      <c r="D225" s="7" t="n"/>
      <c r="E225" s="8" t="n"/>
      <c r="F225" s="8" t="n"/>
      <c r="G225" s="8" t="n"/>
      <c r="H225" s="8" t="n"/>
      <c r="I225" s="8" t="n"/>
    </row>
    <row r="226">
      <c r="A226" s="6" t="n"/>
      <c r="B226" s="6" t="n"/>
      <c r="C226" s="6" t="n"/>
      <c r="D226" s="7" t="n"/>
      <c r="E226" s="8" t="n"/>
      <c r="F226" s="8" t="n"/>
      <c r="G226" s="8" t="n"/>
      <c r="H226" s="8" t="n"/>
      <c r="I226" s="8" t="n"/>
    </row>
    <row r="227">
      <c r="A227" s="6" t="n"/>
      <c r="B227" s="6" t="n"/>
      <c r="C227" s="6" t="n"/>
      <c r="D227" s="7" t="n"/>
      <c r="E227" s="8" t="n"/>
      <c r="F227" s="8" t="n"/>
      <c r="G227" s="8" t="n"/>
      <c r="H227" s="8" t="n"/>
      <c r="I227" s="8" t="n"/>
    </row>
    <row r="228">
      <c r="A228" s="6" t="n"/>
      <c r="B228" s="6" t="n"/>
      <c r="C228" s="6" t="n"/>
      <c r="D228" s="7" t="n"/>
      <c r="E228" s="8" t="n"/>
      <c r="F228" s="8" t="n"/>
      <c r="G228" s="8" t="n"/>
      <c r="H228" s="8" t="n"/>
      <c r="I228" s="8" t="n"/>
    </row>
    <row r="229">
      <c r="A229" s="6" t="n"/>
      <c r="B229" s="6" t="n"/>
      <c r="C229" s="6" t="n"/>
      <c r="D229" s="7" t="n"/>
      <c r="E229" s="8" t="n"/>
      <c r="F229" s="8" t="n"/>
      <c r="G229" s="8" t="n"/>
      <c r="H229" s="8" t="n"/>
      <c r="I229" s="8" t="n"/>
    </row>
    <row r="230">
      <c r="A230" s="6" t="n"/>
      <c r="B230" s="6" t="n"/>
      <c r="C230" s="6" t="n"/>
      <c r="D230" s="7" t="n"/>
      <c r="E230" s="8" t="n"/>
      <c r="F230" s="8" t="n"/>
      <c r="G230" s="8" t="n"/>
      <c r="H230" s="8" t="n"/>
      <c r="I230" s="8" t="n"/>
    </row>
    <row r="231">
      <c r="A231" s="6" t="n"/>
      <c r="B231" s="6" t="n"/>
      <c r="C231" s="6" t="n"/>
      <c r="D231" s="7" t="n"/>
      <c r="E231" s="8" t="n"/>
      <c r="F231" s="8" t="n"/>
      <c r="G231" s="8" t="n"/>
      <c r="H231" s="8" t="n"/>
      <c r="I231" s="8" t="n"/>
    </row>
    <row r="232">
      <c r="A232" s="6" t="n"/>
      <c r="B232" s="6" t="n"/>
      <c r="C232" s="6" t="n"/>
      <c r="D232" s="7" t="n"/>
      <c r="E232" s="8" t="n"/>
      <c r="F232" s="8" t="n"/>
      <c r="G232" s="8" t="n"/>
      <c r="H232" s="8" t="n"/>
      <c r="I232" s="8" t="n"/>
    </row>
    <row r="233">
      <c r="A233" s="6" t="n"/>
      <c r="B233" s="6" t="n"/>
      <c r="C233" s="6" t="n"/>
      <c r="D233" s="7" t="n"/>
      <c r="E233" s="8" t="n"/>
      <c r="F233" s="8" t="n"/>
      <c r="G233" s="8" t="n"/>
      <c r="H233" s="8" t="n"/>
      <c r="I233" s="8" t="n"/>
    </row>
    <row r="234">
      <c r="A234" s="6" t="n"/>
      <c r="B234" s="6" t="n"/>
      <c r="C234" s="6" t="n"/>
      <c r="D234" s="7" t="n"/>
      <c r="E234" s="8" t="n"/>
      <c r="F234" s="8" t="n"/>
      <c r="G234" s="8" t="n"/>
      <c r="H234" s="8" t="n"/>
      <c r="I234" s="8" t="n"/>
    </row>
    <row r="235">
      <c r="A235" s="6" t="n"/>
      <c r="B235" s="6" t="n"/>
      <c r="C235" s="6" t="n"/>
      <c r="D235" s="7" t="n"/>
      <c r="E235" s="8" t="n"/>
      <c r="F235" s="8" t="n"/>
      <c r="G235" s="8" t="n"/>
      <c r="H235" s="8" t="n"/>
      <c r="I235" s="8" t="n"/>
    </row>
    <row r="236">
      <c r="A236" s="6" t="n"/>
      <c r="B236" s="6" t="n"/>
      <c r="C236" s="6" t="n"/>
      <c r="D236" s="7" t="n"/>
      <c r="E236" s="8" t="n"/>
      <c r="F236" s="8" t="n"/>
      <c r="G236" s="8" t="n"/>
      <c r="H236" s="8" t="n"/>
      <c r="I236" s="8" t="n"/>
    </row>
    <row r="237">
      <c r="A237" s="6" t="n"/>
      <c r="B237" s="6" t="n"/>
      <c r="C237" s="6" t="n"/>
      <c r="D237" s="7" t="n"/>
      <c r="E237" s="8" t="n"/>
      <c r="F237" s="8" t="n"/>
      <c r="G237" s="8" t="n"/>
      <c r="H237" s="8" t="n"/>
      <c r="I237" s="8" t="n"/>
    </row>
    <row r="238">
      <c r="A238" s="6" t="n"/>
      <c r="B238" s="6" t="n"/>
      <c r="C238" s="6" t="n"/>
      <c r="D238" s="7" t="n"/>
      <c r="E238" s="8" t="n"/>
      <c r="F238" s="8" t="n"/>
      <c r="G238" s="8" t="n"/>
      <c r="H238" s="8" t="n"/>
      <c r="I238" s="8" t="n"/>
    </row>
    <row r="239">
      <c r="A239" s="6" t="n"/>
      <c r="B239" s="6" t="n"/>
      <c r="C239" s="6" t="n"/>
      <c r="D239" s="7" t="n"/>
      <c r="E239" s="8" t="n"/>
      <c r="F239" s="8" t="n"/>
      <c r="G239" s="8" t="n"/>
      <c r="H239" s="8" t="n"/>
      <c r="I239" s="8" t="n"/>
    </row>
    <row r="240">
      <c r="A240" s="6" t="n"/>
      <c r="B240" s="6" t="n"/>
      <c r="C240" s="6" t="n"/>
      <c r="D240" s="7" t="n"/>
      <c r="E240" s="8" t="n"/>
      <c r="F240" s="8" t="n"/>
      <c r="G240" s="8" t="n"/>
      <c r="H240" s="8" t="n"/>
      <c r="I240" s="8" t="n"/>
    </row>
    <row r="241">
      <c r="A241" s="6" t="n"/>
      <c r="B241" s="6" t="n"/>
      <c r="C241" s="6" t="n"/>
      <c r="D241" s="7" t="n"/>
      <c r="E241" s="8" t="n"/>
      <c r="F241" s="8" t="n"/>
      <c r="G241" s="8" t="n"/>
      <c r="H241" s="8" t="n"/>
      <c r="I241" s="8" t="n"/>
    </row>
    <row r="242">
      <c r="A242" s="6" t="n"/>
      <c r="B242" s="6" t="n"/>
      <c r="C242" s="6" t="n"/>
      <c r="D242" s="7" t="n"/>
      <c r="E242" s="8" t="n"/>
      <c r="F242" s="8" t="n"/>
      <c r="G242" s="8" t="n"/>
      <c r="H242" s="8" t="n"/>
      <c r="I242" s="8" t="n"/>
    </row>
    <row r="243">
      <c r="A243" s="6" t="n"/>
      <c r="B243" s="6" t="n"/>
      <c r="C243" s="6" t="n"/>
      <c r="D243" s="7" t="n"/>
      <c r="E243" s="8" t="n"/>
      <c r="F243" s="8" t="n"/>
      <c r="G243" s="8" t="n"/>
      <c r="H243" s="8" t="n"/>
      <c r="I243" s="8" t="n"/>
    </row>
    <row r="244">
      <c r="A244" s="6" t="n"/>
      <c r="B244" s="6" t="n"/>
      <c r="C244" s="6" t="n"/>
      <c r="D244" s="7" t="n"/>
      <c r="E244" s="8" t="n"/>
      <c r="F244" s="8" t="n"/>
      <c r="G244" s="8" t="n"/>
      <c r="H244" s="8" t="n"/>
      <c r="I244" s="8" t="n"/>
    </row>
    <row r="245">
      <c r="A245" s="6" t="n"/>
      <c r="B245" s="6" t="n"/>
      <c r="C245" s="6" t="n"/>
      <c r="D245" s="7" t="n"/>
      <c r="E245" s="8" t="n"/>
      <c r="F245" s="8" t="n"/>
      <c r="G245" s="8" t="n"/>
      <c r="H245" s="8" t="n"/>
      <c r="I245" s="8" t="n"/>
    </row>
    <row r="246">
      <c r="A246" s="6" t="n"/>
      <c r="B246" s="6" t="n"/>
      <c r="C246" s="6" t="n"/>
      <c r="D246" s="7" t="n"/>
      <c r="E246" s="8" t="n"/>
      <c r="F246" s="8" t="n"/>
      <c r="G246" s="8" t="n"/>
      <c r="H246" s="8" t="n"/>
      <c r="I246" s="8" t="n"/>
    </row>
    <row r="247">
      <c r="A247" s="6" t="n"/>
      <c r="B247" s="6" t="n"/>
      <c r="C247" s="6" t="n"/>
      <c r="D247" s="7" t="n"/>
      <c r="E247" s="8" t="n"/>
      <c r="F247" s="8" t="n"/>
      <c r="G247" s="8" t="n"/>
      <c r="H247" s="8" t="n"/>
      <c r="I247" s="8" t="n"/>
    </row>
    <row r="248">
      <c r="A248" s="6" t="n"/>
      <c r="B248" s="6" t="n"/>
      <c r="C248" s="6" t="n"/>
      <c r="D248" s="7" t="n"/>
      <c r="E248" s="8" t="n"/>
      <c r="F248" s="8" t="n"/>
      <c r="G248" s="8" t="n"/>
      <c r="H248" s="8" t="n"/>
      <c r="I248" s="8" t="n"/>
    </row>
    <row r="249">
      <c r="A249" s="6" t="n"/>
      <c r="B249" s="6" t="n"/>
      <c r="C249" s="6" t="n"/>
      <c r="D249" s="7" t="n"/>
      <c r="E249" s="8" t="n"/>
      <c r="F249" s="8" t="n"/>
      <c r="G249" s="8" t="n"/>
      <c r="H249" s="8" t="n"/>
      <c r="I249" s="8" t="n"/>
    </row>
    <row r="250">
      <c r="A250" s="6" t="n"/>
      <c r="B250" s="6" t="n"/>
      <c r="C250" s="6" t="n"/>
      <c r="D250" s="7" t="n"/>
      <c r="E250" s="8" t="n"/>
      <c r="F250" s="8" t="n"/>
      <c r="G250" s="8" t="n"/>
      <c r="H250" s="8" t="n"/>
      <c r="I250" s="8" t="n"/>
    </row>
    <row r="251">
      <c r="A251" s="6" t="n"/>
      <c r="B251" s="6" t="n"/>
      <c r="C251" s="6" t="n"/>
      <c r="D251" s="7" t="n"/>
      <c r="E251" s="8" t="n"/>
      <c r="F251" s="8" t="n"/>
      <c r="G251" s="8" t="n"/>
      <c r="H251" s="8" t="n"/>
      <c r="I251" s="8" t="n"/>
    </row>
    <row r="252">
      <c r="A252" s="6" t="n"/>
      <c r="B252" s="6" t="n"/>
      <c r="C252" s="6" t="n"/>
      <c r="D252" s="7" t="n"/>
      <c r="E252" s="8" t="n"/>
      <c r="F252" s="8" t="n"/>
      <c r="G252" s="8" t="n"/>
      <c r="H252" s="8" t="n"/>
      <c r="I252" s="8" t="n"/>
    </row>
    <row r="253">
      <c r="A253" s="6" t="n"/>
      <c r="B253" s="6" t="n"/>
      <c r="C253" s="6" t="n"/>
      <c r="D253" s="7" t="n"/>
      <c r="E253" s="8" t="n"/>
      <c r="F253" s="8" t="n"/>
      <c r="G253" s="8" t="n"/>
      <c r="H253" s="8" t="n"/>
      <c r="I253" s="8" t="n"/>
    </row>
    <row r="254">
      <c r="A254" s="6" t="n"/>
      <c r="B254" s="6" t="n"/>
      <c r="C254" s="6" t="n"/>
      <c r="D254" s="7" t="n"/>
      <c r="E254" s="8" t="n"/>
      <c r="F254" s="8" t="n"/>
      <c r="G254" s="8" t="n"/>
      <c r="H254" s="8" t="n"/>
      <c r="I254" s="8" t="n"/>
    </row>
    <row r="255">
      <c r="A255" s="6" t="n"/>
      <c r="B255" s="6" t="n"/>
      <c r="C255" s="6" t="n"/>
      <c r="D255" s="7" t="n"/>
      <c r="E255" s="8" t="n"/>
      <c r="F255" s="8" t="n"/>
      <c r="G255" s="8" t="n"/>
      <c r="H255" s="8" t="n"/>
      <c r="I255" s="8" t="n"/>
    </row>
    <row r="256">
      <c r="A256" s="6" t="n"/>
      <c r="B256" s="6" t="n"/>
      <c r="C256" s="6" t="n"/>
      <c r="D256" s="7" t="n"/>
      <c r="E256" s="8" t="n"/>
      <c r="F256" s="8" t="n"/>
      <c r="G256" s="8" t="n"/>
      <c r="H256" s="8" t="n"/>
      <c r="I256" s="8" t="n"/>
    </row>
    <row r="257">
      <c r="A257" s="6" t="n"/>
      <c r="B257" s="6" t="n"/>
      <c r="C257" s="6" t="n"/>
      <c r="D257" s="7" t="n"/>
      <c r="E257" s="8" t="n"/>
      <c r="F257" s="8" t="n"/>
      <c r="G257" s="8" t="n"/>
      <c r="H257" s="8" t="n"/>
      <c r="I257" s="8" t="n"/>
    </row>
    <row r="258">
      <c r="A258" s="6" t="n"/>
      <c r="B258" s="6" t="n"/>
      <c r="C258" s="6" t="n"/>
      <c r="D258" s="7" t="n"/>
      <c r="E258" s="8" t="n"/>
      <c r="F258" s="8" t="n"/>
      <c r="G258" s="8" t="n"/>
      <c r="H258" s="8" t="n"/>
      <c r="I258" s="8" t="n"/>
    </row>
    <row r="259">
      <c r="A259" s="6" t="n"/>
      <c r="B259" s="6" t="n"/>
      <c r="C259" s="6" t="n"/>
      <c r="D259" s="7" t="n"/>
      <c r="E259" s="8" t="n"/>
      <c r="F259" s="8" t="n"/>
      <c r="G259" s="8" t="n"/>
      <c r="H259" s="8" t="n"/>
      <c r="I259" s="8" t="n"/>
    </row>
    <row r="260">
      <c r="A260" s="6" t="n"/>
      <c r="B260" s="6" t="n"/>
      <c r="C260" s="6" t="n"/>
      <c r="D260" s="7" t="n"/>
      <c r="E260" s="8" t="n"/>
      <c r="F260" s="8" t="n"/>
      <c r="G260" s="8" t="n"/>
      <c r="H260" s="8" t="n"/>
      <c r="I260" s="8" t="n"/>
    </row>
    <row r="261">
      <c r="A261" s="6" t="n"/>
      <c r="B261" s="6" t="n"/>
      <c r="C261" s="6" t="n"/>
      <c r="D261" s="7" t="n"/>
      <c r="E261" s="8" t="n"/>
      <c r="F261" s="8" t="n"/>
      <c r="G261" s="8" t="n"/>
      <c r="H261" s="8" t="n"/>
      <c r="I261" s="8" t="n"/>
    </row>
    <row r="262">
      <c r="A262" s="6" t="n"/>
      <c r="B262" s="6" t="n"/>
      <c r="C262" s="6" t="n"/>
      <c r="D262" s="7" t="n"/>
      <c r="E262" s="8" t="n"/>
      <c r="F262" s="8" t="n"/>
      <c r="G262" s="8" t="n"/>
      <c r="H262" s="8" t="n"/>
      <c r="I262" s="8" t="n"/>
    </row>
    <row r="263">
      <c r="A263" s="6" t="n"/>
      <c r="B263" s="6" t="n"/>
      <c r="C263" s="6" t="n"/>
      <c r="D263" s="7" t="n"/>
      <c r="E263" s="8" t="n"/>
      <c r="F263" s="8" t="n"/>
      <c r="G263" s="8" t="n"/>
      <c r="H263" s="8" t="n"/>
      <c r="I263" s="8" t="n"/>
    </row>
    <row r="264">
      <c r="A264" s="6" t="n"/>
      <c r="B264" s="6" t="n"/>
      <c r="C264" s="6" t="n"/>
      <c r="D264" s="7" t="n"/>
      <c r="E264" s="8" t="n"/>
      <c r="F264" s="8" t="n"/>
      <c r="G264" s="8" t="n"/>
      <c r="H264" s="8" t="n"/>
      <c r="I264" s="8" t="n"/>
    </row>
    <row r="265">
      <c r="A265" s="6" t="n"/>
      <c r="B265" s="6" t="n"/>
      <c r="C265" s="6" t="n"/>
      <c r="D265" s="7" t="n"/>
      <c r="E265" s="8" t="n"/>
      <c r="F265" s="8" t="n"/>
      <c r="G265" s="8" t="n"/>
      <c r="H265" s="8" t="n"/>
      <c r="I265" s="8" t="n"/>
    </row>
    <row r="266">
      <c r="A266" s="6" t="n"/>
      <c r="B266" s="6" t="n"/>
      <c r="C266" s="6" t="n"/>
      <c r="D266" s="7" t="n"/>
      <c r="E266" s="8" t="n"/>
      <c r="F266" s="8" t="n"/>
      <c r="G266" s="8" t="n"/>
      <c r="H266" s="8" t="n"/>
      <c r="I266" s="8" t="n"/>
    </row>
    <row r="267">
      <c r="A267" s="6" t="n"/>
      <c r="B267" s="6" t="n"/>
      <c r="C267" s="6" t="n"/>
      <c r="D267" s="7" t="n"/>
      <c r="E267" s="8" t="n"/>
      <c r="F267" s="8" t="n"/>
      <c r="G267" s="8" t="n"/>
      <c r="H267" s="8" t="n"/>
      <c r="I267" s="8" t="n"/>
    </row>
    <row r="268">
      <c r="A268" s="6" t="n"/>
      <c r="B268" s="6" t="n"/>
      <c r="C268" s="6" t="n"/>
      <c r="D268" s="7" t="n"/>
      <c r="E268" s="8" t="n"/>
      <c r="F268" s="8" t="n"/>
      <c r="G268" s="8" t="n"/>
      <c r="H268" s="8" t="n"/>
      <c r="I268" s="8" t="n"/>
    </row>
    <row r="269">
      <c r="A269" s="6" t="n"/>
      <c r="B269" s="6" t="n"/>
      <c r="C269" s="6" t="n"/>
      <c r="D269" s="7" t="n"/>
      <c r="E269" s="8" t="n"/>
      <c r="F269" s="8" t="n"/>
      <c r="G269" s="8" t="n"/>
      <c r="H269" s="8" t="n"/>
      <c r="I269" s="8" t="n"/>
    </row>
    <row r="270">
      <c r="A270" s="6" t="n"/>
      <c r="B270" s="6" t="n"/>
      <c r="C270" s="6" t="n"/>
      <c r="D270" s="7" t="n"/>
      <c r="E270" s="8" t="n"/>
      <c r="F270" s="8" t="n"/>
      <c r="G270" s="8" t="n"/>
      <c r="H270" s="8" t="n"/>
      <c r="I270" s="8" t="n"/>
    </row>
    <row r="271">
      <c r="A271" s="6" t="n"/>
      <c r="B271" s="6" t="n"/>
      <c r="C271" s="6" t="n"/>
      <c r="D271" s="7" t="n"/>
      <c r="E271" s="8" t="n"/>
      <c r="F271" s="8" t="n"/>
      <c r="G271" s="8" t="n"/>
      <c r="H271" s="8" t="n"/>
      <c r="I271" s="8" t="n"/>
    </row>
    <row r="272">
      <c r="A272" s="6" t="n"/>
      <c r="B272" s="6" t="n"/>
      <c r="C272" s="6" t="n"/>
      <c r="D272" s="7" t="n"/>
      <c r="E272" s="8" t="n"/>
      <c r="F272" s="8" t="n"/>
      <c r="G272" s="8" t="n"/>
      <c r="H272" s="8" t="n"/>
      <c r="I272" s="8" t="n"/>
    </row>
    <row r="273">
      <c r="A273" s="6" t="n"/>
      <c r="B273" s="6" t="n"/>
      <c r="C273" s="6" t="n"/>
      <c r="D273" s="7" t="n"/>
      <c r="E273" s="8" t="n"/>
      <c r="F273" s="8" t="n"/>
      <c r="G273" s="8" t="n"/>
      <c r="H273" s="8" t="n"/>
      <c r="I273" s="8" t="n"/>
    </row>
    <row r="274">
      <c r="A274" s="6" t="n"/>
      <c r="B274" s="6" t="n"/>
      <c r="C274" s="6" t="n"/>
      <c r="D274" s="7" t="n"/>
      <c r="E274" s="8" t="n"/>
      <c r="F274" s="8" t="n"/>
      <c r="G274" s="8" t="n"/>
      <c r="H274" s="8" t="n"/>
      <c r="I274" s="8" t="n"/>
    </row>
    <row r="275">
      <c r="A275" s="6" t="n"/>
      <c r="B275" s="6" t="n"/>
      <c r="C275" s="6" t="n"/>
      <c r="D275" s="7" t="n"/>
      <c r="E275" s="8" t="n"/>
      <c r="F275" s="8" t="n"/>
      <c r="G275" s="8" t="n"/>
      <c r="H275" s="8" t="n"/>
      <c r="I275" s="8" t="n"/>
    </row>
    <row r="276">
      <c r="A276" s="6" t="n"/>
      <c r="B276" s="6" t="n"/>
      <c r="C276" s="6" t="n"/>
      <c r="D276" s="7" t="n"/>
      <c r="E276" s="8" t="n"/>
      <c r="F276" s="8" t="n"/>
      <c r="G276" s="8" t="n"/>
      <c r="H276" s="8" t="n"/>
      <c r="I276" s="8" t="n"/>
    </row>
    <row r="277">
      <c r="A277" s="6" t="n"/>
      <c r="B277" s="6" t="n"/>
      <c r="C277" s="6" t="n"/>
      <c r="D277" s="7" t="n"/>
      <c r="E277" s="8" t="n"/>
      <c r="F277" s="8" t="n"/>
      <c r="G277" s="8" t="n"/>
      <c r="H277" s="8" t="n"/>
      <c r="I277" s="8" t="n"/>
    </row>
    <row r="278">
      <c r="A278" s="6" t="n"/>
      <c r="B278" s="6" t="n"/>
      <c r="C278" s="6" t="n"/>
      <c r="D278" s="7" t="n"/>
      <c r="E278" s="8" t="n"/>
      <c r="F278" s="8" t="n"/>
      <c r="G278" s="8" t="n"/>
      <c r="H278" s="8" t="n"/>
      <c r="I278" s="8" t="n"/>
    </row>
    <row r="279">
      <c r="A279" s="6" t="n"/>
      <c r="B279" s="6" t="n"/>
      <c r="C279" s="6" t="n"/>
      <c r="D279" s="7" t="n"/>
      <c r="E279" s="8" t="n"/>
      <c r="F279" s="8" t="n"/>
      <c r="G279" s="8" t="n"/>
      <c r="H279" s="8" t="n"/>
      <c r="I279" s="8" t="n"/>
    </row>
    <row r="280">
      <c r="A280" s="6" t="n"/>
      <c r="B280" s="6" t="n"/>
      <c r="C280" s="6" t="n"/>
      <c r="D280" s="7" t="n"/>
      <c r="E280" s="8" t="n"/>
      <c r="F280" s="8" t="n"/>
      <c r="G280" s="8" t="n"/>
      <c r="H280" s="8" t="n"/>
      <c r="I280" s="8" t="n"/>
    </row>
    <row r="281">
      <c r="A281" s="6" t="n"/>
      <c r="B281" s="6" t="n"/>
      <c r="C281" s="6" t="n"/>
      <c r="D281" s="7" t="n"/>
      <c r="E281" s="8" t="n"/>
      <c r="F281" s="8" t="n"/>
      <c r="G281" s="8" t="n"/>
      <c r="H281" s="8" t="n"/>
      <c r="I281" s="8" t="n"/>
    </row>
    <row r="282">
      <c r="A282" s="6" t="n"/>
      <c r="B282" s="6" t="n"/>
      <c r="C282" s="6" t="n"/>
      <c r="D282" s="7" t="n"/>
      <c r="E282" s="8" t="n"/>
      <c r="F282" s="8" t="n"/>
      <c r="G282" s="8" t="n"/>
      <c r="H282" s="8" t="n"/>
      <c r="I282" s="8" t="n"/>
    </row>
    <row r="283">
      <c r="A283" s="6" t="n"/>
      <c r="B283" s="6" t="n"/>
      <c r="C283" s="6" t="n"/>
      <c r="D283" s="7" t="n"/>
      <c r="E283" s="8" t="n"/>
      <c r="F283" s="8" t="n"/>
      <c r="G283" s="8" t="n"/>
      <c r="H283" s="8" t="n"/>
      <c r="I283" s="8" t="n"/>
    </row>
    <row r="284">
      <c r="A284" s="6" t="n"/>
      <c r="B284" s="6" t="n"/>
      <c r="C284" s="6" t="n"/>
      <c r="D284" s="7" t="n"/>
      <c r="E284" s="8" t="n"/>
      <c r="F284" s="8" t="n"/>
      <c r="G284" s="8" t="n"/>
      <c r="H284" s="8" t="n"/>
      <c r="I284" s="8" t="n"/>
    </row>
    <row r="285">
      <c r="A285" s="6" t="n"/>
      <c r="B285" s="6" t="n"/>
      <c r="C285" s="6" t="n"/>
      <c r="D285" s="7" t="n"/>
      <c r="E285" s="8" t="n"/>
      <c r="F285" s="8" t="n"/>
      <c r="G285" s="8" t="n"/>
      <c r="H285" s="8" t="n"/>
      <c r="I285" s="8" t="n"/>
    </row>
    <row r="286">
      <c r="A286" s="6" t="n"/>
      <c r="B286" s="6" t="n"/>
      <c r="C286" s="6" t="n"/>
      <c r="D286" s="7" t="n"/>
      <c r="E286" s="8" t="n"/>
      <c r="F286" s="8" t="n"/>
      <c r="G286" s="8" t="n"/>
      <c r="H286" s="8" t="n"/>
      <c r="I286" s="8" t="n"/>
    </row>
    <row r="287">
      <c r="A287" s="6" t="n"/>
      <c r="B287" s="6" t="n"/>
      <c r="C287" s="6" t="n"/>
      <c r="D287" s="7" t="n"/>
      <c r="E287" s="8" t="n"/>
      <c r="F287" s="8" t="n"/>
      <c r="G287" s="8" t="n"/>
      <c r="H287" s="8" t="n"/>
      <c r="I287" s="8" t="n"/>
    </row>
    <row r="288">
      <c r="A288" s="6" t="n"/>
      <c r="B288" s="6" t="n"/>
      <c r="C288" s="6" t="n"/>
      <c r="D288" s="7" t="n"/>
      <c r="E288" s="8" t="n"/>
      <c r="F288" s="8" t="n"/>
      <c r="G288" s="8" t="n"/>
      <c r="H288" s="8" t="n"/>
      <c r="I288" s="8" t="n"/>
    </row>
    <row r="289">
      <c r="A289" s="6" t="n"/>
      <c r="B289" s="6" t="n"/>
      <c r="C289" s="6" t="n"/>
      <c r="D289" s="7" t="n"/>
      <c r="E289" s="8" t="n"/>
      <c r="F289" s="8" t="n"/>
      <c r="G289" s="8" t="n"/>
      <c r="H289" s="8" t="n"/>
      <c r="I289" s="8" t="n"/>
    </row>
    <row r="290">
      <c r="A290" s="6" t="n"/>
      <c r="B290" s="6" t="n"/>
      <c r="C290" s="6" t="n"/>
      <c r="D290" s="7" t="n"/>
      <c r="E290" s="8" t="n"/>
      <c r="F290" s="8" t="n"/>
      <c r="G290" s="8" t="n"/>
      <c r="H290" s="8" t="n"/>
      <c r="I290" s="8" t="n"/>
    </row>
    <row r="291">
      <c r="A291" s="6" t="n"/>
      <c r="B291" s="6" t="n"/>
      <c r="C291" s="6" t="n"/>
      <c r="D291" s="7" t="n"/>
      <c r="E291" s="8" t="n"/>
      <c r="F291" s="8" t="n"/>
      <c r="G291" s="8" t="n"/>
      <c r="H291" s="8" t="n"/>
      <c r="I291" s="8" t="n"/>
    </row>
    <row r="292">
      <c r="A292" s="6" t="n"/>
      <c r="B292" s="6" t="n"/>
      <c r="C292" s="6" t="n"/>
      <c r="D292" s="7" t="n"/>
      <c r="E292" s="8" t="n"/>
      <c r="F292" s="8" t="n"/>
      <c r="G292" s="8" t="n"/>
      <c r="H292" s="8" t="n"/>
      <c r="I292" s="8" t="n"/>
    </row>
    <row r="293">
      <c r="A293" s="6" t="n"/>
      <c r="B293" s="6" t="n"/>
      <c r="C293" s="6" t="n"/>
      <c r="D293" s="7" t="n"/>
      <c r="E293" s="8" t="n"/>
      <c r="F293" s="8" t="n"/>
      <c r="G293" s="8" t="n"/>
      <c r="H293" s="8" t="n"/>
      <c r="I293" s="8" t="n"/>
    </row>
    <row r="294">
      <c r="A294" s="6" t="n"/>
      <c r="B294" s="6" t="n"/>
      <c r="C294" s="6" t="n"/>
      <c r="D294" s="7" t="n"/>
      <c r="E294" s="8" t="n"/>
      <c r="F294" s="8" t="n"/>
      <c r="G294" s="8" t="n"/>
      <c r="H294" s="8" t="n"/>
      <c r="I294" s="8" t="n"/>
    </row>
    <row r="295">
      <c r="A295" s="6" t="n"/>
      <c r="B295" s="6" t="n"/>
      <c r="C295" s="6" t="n"/>
      <c r="D295" s="7" t="n"/>
      <c r="E295" s="8" t="n"/>
      <c r="F295" s="8" t="n"/>
      <c r="G295" s="8" t="n"/>
      <c r="H295" s="8" t="n"/>
      <c r="I295" s="8" t="n"/>
    </row>
    <row r="296">
      <c r="A296" s="6" t="n"/>
      <c r="B296" s="6" t="n"/>
      <c r="C296" s="6" t="n"/>
      <c r="D296" s="7" t="n"/>
      <c r="E296" s="8" t="n"/>
      <c r="F296" s="8" t="n"/>
      <c r="G296" s="8" t="n"/>
      <c r="H296" s="8" t="n"/>
      <c r="I296" s="8" t="n"/>
    </row>
    <row r="297">
      <c r="A297" s="6" t="n"/>
      <c r="B297" s="6" t="n"/>
      <c r="C297" s="6" t="n"/>
      <c r="D297" s="7" t="n"/>
      <c r="E297" s="8" t="n"/>
      <c r="F297" s="8" t="n"/>
      <c r="G297" s="8" t="n"/>
      <c r="H297" s="8" t="n"/>
      <c r="I297" s="8" t="n"/>
    </row>
    <row r="298">
      <c r="A298" s="6" t="n"/>
      <c r="B298" s="6" t="n"/>
      <c r="C298" s="6" t="n"/>
      <c r="D298" s="7" t="n"/>
      <c r="E298" s="8" t="n"/>
      <c r="F298" s="8" t="n"/>
      <c r="G298" s="8" t="n"/>
      <c r="H298" s="8" t="n"/>
      <c r="I298" s="8" t="n"/>
    </row>
    <row r="299">
      <c r="A299" s="6" t="n"/>
      <c r="B299" s="6" t="n"/>
      <c r="C299" s="6" t="n"/>
      <c r="D299" s="7" t="n"/>
      <c r="E299" s="8" t="n"/>
      <c r="F299" s="8" t="n"/>
      <c r="G299" s="8" t="n"/>
      <c r="H299" s="8" t="n"/>
      <c r="I299" s="8" t="n"/>
    </row>
    <row r="300">
      <c r="A300" s="6" t="n"/>
      <c r="B300" s="6" t="n"/>
      <c r="C300" s="6" t="n"/>
      <c r="D300" s="7" t="n"/>
      <c r="E300" s="8" t="n"/>
      <c r="F300" s="8" t="n"/>
      <c r="G300" s="8" t="n"/>
      <c r="H300" s="8" t="n"/>
      <c r="I300" s="8" t="n"/>
    </row>
    <row r="301">
      <c r="A301" s="6" t="n"/>
      <c r="B301" s="6" t="n"/>
      <c r="C301" s="6" t="n"/>
      <c r="D301" s="7" t="n"/>
      <c r="E301" s="8" t="n"/>
      <c r="F301" s="8" t="n"/>
      <c r="G301" s="8" t="n"/>
      <c r="H301" s="8" t="n"/>
      <c r="I301" s="8" t="n"/>
    </row>
    <row r="302">
      <c r="A302" s="6" t="n"/>
      <c r="B302" s="6" t="n"/>
      <c r="C302" s="6" t="n"/>
      <c r="D302" s="7" t="n"/>
      <c r="E302" s="8" t="n"/>
      <c r="F302" s="8" t="n"/>
      <c r="G302" s="8" t="n"/>
      <c r="H302" s="8" t="n"/>
      <c r="I302" s="8" t="n"/>
    </row>
    <row r="303">
      <c r="A303" s="6" t="n"/>
      <c r="B303" s="6" t="n"/>
      <c r="C303" s="6" t="n"/>
      <c r="D303" s="7" t="n"/>
      <c r="E303" s="8" t="n"/>
      <c r="F303" s="8" t="n"/>
      <c r="G303" s="8" t="n"/>
      <c r="H303" s="8" t="n"/>
      <c r="I303" s="8" t="n"/>
    </row>
    <row r="304">
      <c r="A304" s="6" t="n"/>
      <c r="B304" s="6" t="n"/>
      <c r="C304" s="6" t="n"/>
      <c r="D304" s="7" t="n"/>
      <c r="E304" s="8" t="n"/>
      <c r="F304" s="8" t="n"/>
      <c r="G304" s="8" t="n"/>
      <c r="H304" s="8" t="n"/>
      <c r="I304" s="8" t="n"/>
    </row>
    <row r="305">
      <c r="A305" s="6" t="n"/>
      <c r="B305" s="6" t="n"/>
      <c r="C305" s="6" t="n"/>
      <c r="D305" s="7" t="n"/>
      <c r="E305" s="8" t="n"/>
      <c r="F305" s="8" t="n"/>
      <c r="G305" s="8" t="n"/>
      <c r="H305" s="8" t="n"/>
      <c r="I305" s="8" t="n"/>
    </row>
    <row r="306">
      <c r="A306" s="6" t="n"/>
      <c r="B306" s="6" t="n"/>
      <c r="C306" s="6" t="n"/>
      <c r="D306" s="7" t="n"/>
      <c r="E306" s="8" t="n"/>
      <c r="F306" s="8" t="n"/>
      <c r="G306" s="8" t="n"/>
      <c r="H306" s="8" t="n"/>
      <c r="I306" s="8" t="n"/>
    </row>
    <row r="307">
      <c r="A307" s="6" t="n"/>
      <c r="B307" s="6" t="n"/>
      <c r="C307" s="6" t="n"/>
      <c r="D307" s="7" t="n"/>
      <c r="E307" s="8" t="n"/>
      <c r="F307" s="8" t="n"/>
      <c r="G307" s="8" t="n"/>
      <c r="H307" s="8" t="n"/>
      <c r="I307" s="8" t="n"/>
    </row>
    <row r="308">
      <c r="A308" s="6" t="n"/>
      <c r="B308" s="6" t="n"/>
      <c r="C308" s="6" t="n"/>
      <c r="D308" s="7" t="n"/>
      <c r="E308" s="8" t="n"/>
      <c r="F308" s="8" t="n"/>
      <c r="G308" s="8" t="n"/>
      <c r="H308" s="8" t="n"/>
      <c r="I308" s="8" t="n"/>
    </row>
    <row r="309">
      <c r="A309" s="6" t="n"/>
      <c r="B309" s="6" t="n"/>
      <c r="C309" s="6" t="n"/>
      <c r="D309" s="7" t="n"/>
      <c r="E309" s="8" t="n"/>
      <c r="F309" s="8" t="n"/>
      <c r="G309" s="8" t="n"/>
      <c r="H309" s="8" t="n"/>
      <c r="I309" s="8" t="n"/>
    </row>
    <row r="310">
      <c r="A310" s="6" t="n"/>
      <c r="B310" s="6" t="n"/>
      <c r="C310" s="6" t="n"/>
      <c r="D310" s="7" t="n"/>
      <c r="E310" s="8" t="n"/>
      <c r="F310" s="8" t="n"/>
      <c r="G310" s="8" t="n"/>
      <c r="H310" s="8" t="n"/>
      <c r="I310" s="8" t="n"/>
    </row>
    <row r="311">
      <c r="A311" s="6" t="n"/>
      <c r="B311" s="6" t="n"/>
      <c r="C311" s="6" t="n"/>
      <c r="D311" s="7" t="n"/>
      <c r="E311" s="8" t="n"/>
      <c r="F311" s="8" t="n"/>
      <c r="G311" s="8" t="n"/>
      <c r="H311" s="8" t="n"/>
      <c r="I311" s="8" t="n"/>
    </row>
    <row r="312">
      <c r="A312" s="6" t="n"/>
      <c r="B312" s="6" t="n"/>
      <c r="C312" s="6" t="n"/>
      <c r="D312" s="7" t="n"/>
      <c r="E312" s="8" t="n"/>
      <c r="F312" s="8" t="n"/>
      <c r="G312" s="8" t="n"/>
      <c r="H312" s="8" t="n"/>
      <c r="I312" s="8" t="n"/>
    </row>
    <row r="313">
      <c r="A313" s="6" t="n"/>
      <c r="B313" s="6" t="n"/>
      <c r="C313" s="6" t="n"/>
      <c r="D313" s="7" t="n"/>
      <c r="E313" s="8" t="n"/>
      <c r="F313" s="8" t="n"/>
      <c r="G313" s="8" t="n"/>
      <c r="H313" s="8" t="n"/>
      <c r="I313" s="8" t="n"/>
    </row>
    <row r="314">
      <c r="A314" s="6" t="n"/>
      <c r="B314" s="6" t="n"/>
      <c r="C314" s="6" t="n"/>
      <c r="D314" s="7" t="n"/>
      <c r="E314" s="8" t="n"/>
      <c r="F314" s="8" t="n"/>
      <c r="G314" s="8" t="n"/>
      <c r="H314" s="8" t="n"/>
      <c r="I314" s="8" t="n"/>
    </row>
    <row r="315">
      <c r="A315" s="6" t="n"/>
      <c r="B315" s="6" t="n"/>
      <c r="C315" s="6" t="n"/>
      <c r="D315" s="7" t="n"/>
      <c r="E315" s="8" t="n"/>
      <c r="F315" s="8" t="n"/>
      <c r="G315" s="8" t="n"/>
      <c r="H315" s="8" t="n"/>
      <c r="I315" s="8" t="n"/>
    </row>
    <row r="316">
      <c r="A316" s="6" t="n"/>
      <c r="B316" s="6" t="n"/>
      <c r="C316" s="6" t="n"/>
      <c r="D316" s="7" t="n"/>
      <c r="E316" s="8" t="n"/>
      <c r="F316" s="8" t="n"/>
      <c r="G316" s="8" t="n"/>
      <c r="H316" s="8" t="n"/>
      <c r="I316" s="8" t="n"/>
    </row>
    <row r="317">
      <c r="A317" s="6" t="n"/>
      <c r="B317" s="6" t="n"/>
      <c r="C317" s="6" t="n"/>
      <c r="D317" s="7" t="n"/>
      <c r="E317" s="8" t="n"/>
      <c r="F317" s="8" t="n"/>
      <c r="G317" s="8" t="n"/>
      <c r="H317" s="8" t="n"/>
      <c r="I317" s="8" t="n"/>
    </row>
    <row r="318">
      <c r="A318" s="6" t="n"/>
      <c r="B318" s="6" t="n"/>
      <c r="C318" s="6" t="n"/>
      <c r="D318" s="7" t="n"/>
      <c r="E318" s="8" t="n"/>
      <c r="F318" s="8" t="n"/>
      <c r="G318" s="8" t="n"/>
      <c r="H318" s="8" t="n"/>
      <c r="I318" s="8" t="n"/>
    </row>
    <row r="319">
      <c r="A319" s="6" t="n"/>
      <c r="B319" s="6" t="n"/>
      <c r="C319" s="6" t="n"/>
      <c r="D319" s="7" t="n"/>
      <c r="E319" s="8" t="n"/>
      <c r="F319" s="8" t="n"/>
      <c r="G319" s="8" t="n"/>
      <c r="H319" s="8" t="n"/>
      <c r="I319" s="8" t="n"/>
    </row>
    <row r="320">
      <c r="A320" s="6" t="n"/>
      <c r="B320" s="6" t="n"/>
      <c r="C320" s="6" t="n"/>
      <c r="D320" s="7" t="n"/>
      <c r="E320" s="8" t="n"/>
      <c r="F320" s="8" t="n"/>
      <c r="G320" s="8" t="n"/>
      <c r="H320" s="8" t="n"/>
      <c r="I320" s="8" t="n"/>
    </row>
    <row r="321">
      <c r="A321" s="6" t="n"/>
      <c r="B321" s="6" t="n"/>
      <c r="C321" s="6" t="n"/>
      <c r="D321" s="7" t="n"/>
      <c r="E321" s="8" t="n"/>
      <c r="F321" s="8" t="n"/>
      <c r="G321" s="8" t="n"/>
      <c r="H321" s="8" t="n"/>
      <c r="I321" s="8" t="n"/>
    </row>
    <row r="322">
      <c r="A322" s="6" t="n"/>
      <c r="B322" s="6" t="n"/>
      <c r="C322" s="6" t="n"/>
      <c r="D322" s="7" t="n"/>
      <c r="E322" s="8" t="n"/>
      <c r="F322" s="8" t="n"/>
      <c r="G322" s="8" t="n"/>
      <c r="H322" s="8" t="n"/>
      <c r="I322" s="8" t="n"/>
    </row>
    <row r="323">
      <c r="A323" s="6" t="n"/>
      <c r="B323" s="6" t="n"/>
      <c r="C323" s="6" t="n"/>
      <c r="D323" s="7" t="n"/>
      <c r="E323" s="8" t="n"/>
      <c r="F323" s="8" t="n"/>
      <c r="G323" s="8" t="n"/>
      <c r="H323" s="8" t="n"/>
      <c r="I323" s="8" t="n"/>
    </row>
    <row r="324">
      <c r="A324" s="6" t="n"/>
      <c r="B324" s="6" t="n"/>
      <c r="C324" s="6" t="n"/>
      <c r="D324" s="7" t="n"/>
      <c r="E324" s="8" t="n"/>
      <c r="F324" s="8" t="n"/>
      <c r="G324" s="8" t="n"/>
      <c r="H324" s="8" t="n"/>
      <c r="I324" s="8" t="n"/>
    </row>
    <row r="325">
      <c r="A325" s="6" t="n"/>
      <c r="B325" s="6" t="n"/>
      <c r="C325" s="6" t="n"/>
      <c r="D325" s="7" t="n"/>
      <c r="E325" s="8" t="n"/>
      <c r="F325" s="8" t="n"/>
      <c r="G325" s="8" t="n"/>
      <c r="H325" s="8" t="n"/>
      <c r="I325" s="8" t="n"/>
    </row>
    <row r="326">
      <c r="A326" s="6" t="n"/>
      <c r="B326" s="6" t="n"/>
      <c r="C326" s="6" t="n"/>
      <c r="D326" s="7" t="n"/>
      <c r="E326" s="8" t="n"/>
      <c r="F326" s="8" t="n"/>
      <c r="G326" s="8" t="n"/>
      <c r="H326" s="8" t="n"/>
      <c r="I326" s="8" t="n"/>
    </row>
    <row r="327">
      <c r="A327" s="6" t="n"/>
      <c r="B327" s="6" t="n"/>
      <c r="C327" s="6" t="n"/>
      <c r="D327" s="7" t="n"/>
      <c r="E327" s="8" t="n"/>
      <c r="F327" s="8" t="n"/>
      <c r="G327" s="8" t="n"/>
      <c r="H327" s="8" t="n"/>
      <c r="I327" s="8" t="n"/>
    </row>
    <row r="328">
      <c r="A328" s="6" t="n"/>
      <c r="B328" s="6" t="n"/>
      <c r="C328" s="6" t="n"/>
      <c r="D328" s="7" t="n"/>
      <c r="E328" s="8" t="n"/>
      <c r="F328" s="8" t="n"/>
      <c r="G328" s="8" t="n"/>
      <c r="H328" s="8" t="n"/>
      <c r="I328" s="8" t="n"/>
    </row>
    <row r="329">
      <c r="A329" s="6" t="n"/>
      <c r="B329" s="6" t="n"/>
      <c r="C329" s="6" t="n"/>
      <c r="D329" s="7" t="n"/>
      <c r="E329" s="8" t="n"/>
      <c r="F329" s="8" t="n"/>
      <c r="G329" s="8" t="n"/>
      <c r="H329" s="8" t="n"/>
      <c r="I329" s="8" t="n"/>
    </row>
    <row r="330">
      <c r="A330" s="6" t="n"/>
      <c r="B330" s="6" t="n"/>
      <c r="C330" s="6" t="n"/>
      <c r="D330" s="7" t="n"/>
      <c r="E330" s="8" t="n"/>
      <c r="F330" s="8" t="n"/>
      <c r="G330" s="8" t="n"/>
      <c r="H330" s="8" t="n"/>
      <c r="I330" s="8" t="n"/>
    </row>
    <row r="331">
      <c r="A331" s="6" t="n"/>
      <c r="B331" s="6" t="n"/>
      <c r="C331" s="6" t="n"/>
      <c r="D331" s="7" t="n"/>
      <c r="E331" s="8" t="n"/>
      <c r="F331" s="8" t="n"/>
      <c r="G331" s="8" t="n"/>
      <c r="H331" s="8" t="n"/>
      <c r="I331" s="8" t="n"/>
    </row>
    <row r="332">
      <c r="A332" s="6" t="n"/>
      <c r="B332" s="6" t="n"/>
      <c r="C332" s="6" t="n"/>
      <c r="D332" s="7" t="n"/>
      <c r="E332" s="8" t="n"/>
      <c r="F332" s="8" t="n"/>
      <c r="G332" s="8" t="n"/>
      <c r="H332" s="8" t="n"/>
      <c r="I332" s="8" t="n"/>
    </row>
    <row r="333">
      <c r="A333" s="6" t="n"/>
      <c r="B333" s="6" t="n"/>
      <c r="C333" s="6" t="n"/>
      <c r="D333" s="7" t="n"/>
      <c r="E333" s="8" t="n"/>
      <c r="F333" s="8" t="n"/>
      <c r="G333" s="8" t="n"/>
      <c r="H333" s="8" t="n"/>
      <c r="I333" s="8" t="n"/>
    </row>
    <row r="334">
      <c r="A334" s="6" t="n"/>
      <c r="B334" s="6" t="n"/>
      <c r="C334" s="6" t="n"/>
      <c r="D334" s="7" t="n"/>
      <c r="E334" s="8" t="n"/>
      <c r="F334" s="8" t="n"/>
      <c r="G334" s="8" t="n"/>
      <c r="H334" s="8" t="n"/>
      <c r="I334" s="8" t="n"/>
    </row>
    <row r="335">
      <c r="A335" s="6" t="n"/>
      <c r="B335" s="6" t="n"/>
      <c r="C335" s="6" t="n"/>
      <c r="D335" s="7" t="n"/>
      <c r="E335" s="8" t="n"/>
      <c r="F335" s="8" t="n"/>
      <c r="G335" s="8" t="n"/>
      <c r="H335" s="8" t="n"/>
      <c r="I335" s="8" t="n"/>
    </row>
    <row r="336">
      <c r="A336" s="6" t="n"/>
      <c r="B336" s="6" t="n"/>
      <c r="C336" s="6" t="n"/>
      <c r="D336" s="7" t="n"/>
      <c r="E336" s="8" t="n"/>
      <c r="F336" s="8" t="n"/>
      <c r="G336" s="8" t="n"/>
      <c r="H336" s="8" t="n"/>
      <c r="I336" s="8" t="n"/>
    </row>
    <row r="337">
      <c r="A337" s="6" t="n"/>
      <c r="B337" s="6" t="n"/>
      <c r="C337" s="6" t="n"/>
      <c r="D337" s="7" t="n"/>
      <c r="E337" s="8" t="n"/>
      <c r="F337" s="8" t="n"/>
      <c r="G337" s="8" t="n"/>
      <c r="H337" s="8" t="n"/>
      <c r="I337" s="8" t="n"/>
    </row>
    <row r="338">
      <c r="A338" s="6" t="n"/>
      <c r="B338" s="6" t="n"/>
      <c r="C338" s="6" t="n"/>
      <c r="D338" s="7" t="n"/>
      <c r="E338" s="8" t="n"/>
      <c r="F338" s="8" t="n"/>
      <c r="G338" s="8" t="n"/>
      <c r="H338" s="8" t="n"/>
      <c r="I338" s="8" t="n"/>
    </row>
    <row r="339">
      <c r="A339" s="6" t="n"/>
      <c r="B339" s="6" t="n"/>
      <c r="C339" s="6" t="n"/>
      <c r="D339" s="7" t="n"/>
      <c r="E339" s="8" t="n"/>
      <c r="F339" s="8" t="n"/>
      <c r="G339" s="8" t="n"/>
      <c r="H339" s="8" t="n"/>
      <c r="I339" s="8" t="n"/>
    </row>
    <row r="340">
      <c r="A340" s="6" t="n"/>
      <c r="B340" s="6" t="n"/>
      <c r="C340" s="6" t="n"/>
      <c r="D340" s="7" t="n"/>
      <c r="E340" s="8" t="n"/>
      <c r="F340" s="8" t="n"/>
      <c r="G340" s="8" t="n"/>
      <c r="H340" s="8" t="n"/>
      <c r="I340" s="8" t="n"/>
    </row>
    <row r="341">
      <c r="A341" s="6" t="n"/>
      <c r="B341" s="6" t="n"/>
      <c r="C341" s="6" t="n"/>
      <c r="D341" s="7" t="n"/>
      <c r="E341" s="8" t="n"/>
      <c r="F341" s="8" t="n"/>
      <c r="G341" s="8" t="n"/>
      <c r="H341" s="8" t="n"/>
      <c r="I341" s="8" t="n"/>
    </row>
    <row r="342">
      <c r="A342" s="6" t="n"/>
      <c r="B342" s="6" t="n"/>
      <c r="C342" s="6" t="n"/>
      <c r="D342" s="7" t="n"/>
      <c r="E342" s="8" t="n"/>
      <c r="F342" s="8" t="n"/>
      <c r="G342" s="8" t="n"/>
      <c r="H342" s="8" t="n"/>
      <c r="I342" s="8" t="n"/>
    </row>
    <row r="343">
      <c r="A343" s="6" t="n"/>
      <c r="B343" s="6" t="n"/>
      <c r="C343" s="6" t="n"/>
      <c r="D343" s="7" t="n"/>
      <c r="E343" s="8" t="n"/>
      <c r="F343" s="8" t="n"/>
      <c r="G343" s="8" t="n"/>
      <c r="H343" s="8" t="n"/>
      <c r="I343" s="8" t="n"/>
    </row>
    <row r="344">
      <c r="A344" s="6" t="n"/>
      <c r="B344" s="6" t="n"/>
      <c r="C344" s="6" t="n"/>
      <c r="D344" s="7" t="n"/>
      <c r="E344" s="8" t="n"/>
      <c r="F344" s="8" t="n"/>
      <c r="G344" s="8" t="n"/>
      <c r="H344" s="8" t="n"/>
      <c r="I344" s="8" t="n"/>
    </row>
    <row r="345">
      <c r="A345" s="6" t="n"/>
      <c r="B345" s="6" t="n"/>
      <c r="C345" s="6" t="n"/>
      <c r="D345" s="7" t="n"/>
      <c r="E345" s="8" t="n"/>
      <c r="F345" s="8" t="n"/>
      <c r="G345" s="8" t="n"/>
      <c r="H345" s="8" t="n"/>
      <c r="I345" s="8" t="n"/>
    </row>
    <row r="346">
      <c r="A346" s="6" t="n"/>
      <c r="B346" s="6" t="n"/>
      <c r="C346" s="6" t="n"/>
      <c r="D346" s="7" t="n"/>
      <c r="E346" s="8" t="n"/>
      <c r="F346" s="8" t="n"/>
      <c r="G346" s="8" t="n"/>
      <c r="H346" s="8" t="n"/>
      <c r="I346" s="8" t="n"/>
    </row>
    <row r="347">
      <c r="A347" s="6" t="n"/>
      <c r="B347" s="6" t="n"/>
      <c r="C347" s="6" t="n"/>
      <c r="D347" s="7" t="n"/>
      <c r="E347" s="8" t="n"/>
      <c r="F347" s="8" t="n"/>
      <c r="G347" s="8" t="n"/>
      <c r="H347" s="8" t="n"/>
      <c r="I347" s="8" t="n"/>
    </row>
    <row r="348">
      <c r="A348" s="6" t="n"/>
      <c r="B348" s="6" t="n"/>
      <c r="C348" s="6" t="n"/>
      <c r="D348" s="7" t="n"/>
      <c r="E348" s="8" t="n"/>
      <c r="F348" s="8" t="n"/>
      <c r="G348" s="8" t="n"/>
      <c r="H348" s="8" t="n"/>
      <c r="I348" s="8" t="n"/>
    </row>
    <row r="349">
      <c r="A349" s="6" t="n"/>
      <c r="B349" s="6" t="n"/>
      <c r="C349" s="6" t="n"/>
      <c r="D349" s="7" t="n"/>
      <c r="E349" s="8" t="n"/>
      <c r="F349" s="8" t="n"/>
      <c r="G349" s="8" t="n"/>
      <c r="H349" s="8" t="n"/>
      <c r="I349" s="8" t="n"/>
    </row>
    <row r="350">
      <c r="A350" s="6" t="n"/>
      <c r="B350" s="6" t="n"/>
      <c r="C350" s="6" t="n"/>
      <c r="D350" s="7" t="n"/>
      <c r="E350" s="8" t="n"/>
      <c r="F350" s="8" t="n"/>
      <c r="G350" s="8" t="n"/>
      <c r="H350" s="8" t="n"/>
      <c r="I350" s="8" t="n"/>
    </row>
    <row r="351">
      <c r="A351" s="6" t="n"/>
      <c r="B351" s="6" t="n"/>
      <c r="C351" s="6" t="n"/>
      <c r="D351" s="7" t="n"/>
      <c r="E351" s="8" t="n"/>
      <c r="F351" s="8" t="n"/>
      <c r="G351" s="8" t="n"/>
      <c r="H351" s="8" t="n"/>
      <c r="I351" s="8" t="n"/>
    </row>
    <row r="352">
      <c r="A352" s="6" t="n"/>
      <c r="B352" s="6" t="n"/>
      <c r="C352" s="6" t="n"/>
      <c r="D352" s="7" t="n"/>
      <c r="E352" s="8" t="n"/>
      <c r="F352" s="8" t="n"/>
      <c r="G352" s="8" t="n"/>
      <c r="H352" s="8" t="n"/>
      <c r="I352" s="8" t="n"/>
    </row>
    <row r="353">
      <c r="A353" s="6" t="n"/>
      <c r="B353" s="6" t="n"/>
      <c r="C353" s="6" t="n"/>
      <c r="D353" s="7" t="n"/>
      <c r="E353" s="8" t="n"/>
      <c r="F353" s="8" t="n"/>
      <c r="G353" s="8" t="n"/>
      <c r="H353" s="8" t="n"/>
      <c r="I353" s="8" t="n"/>
    </row>
    <row r="354">
      <c r="A354" s="6" t="n"/>
      <c r="B354" s="6" t="n"/>
      <c r="C354" s="6" t="n"/>
      <c r="D354" s="7" t="n"/>
      <c r="E354" s="8" t="n"/>
      <c r="F354" s="8" t="n"/>
      <c r="G354" s="8" t="n"/>
      <c r="H354" s="8" t="n"/>
      <c r="I354" s="8" t="n"/>
    </row>
    <row r="355">
      <c r="A355" s="6" t="n"/>
      <c r="B355" s="6" t="n"/>
      <c r="C355" s="6" t="n"/>
      <c r="D355" s="7" t="n"/>
      <c r="E355" s="8" t="n"/>
      <c r="F355" s="8" t="n"/>
      <c r="G355" s="8" t="n"/>
      <c r="H355" s="8" t="n"/>
      <c r="I355" s="8" t="n"/>
    </row>
    <row r="356">
      <c r="A356" s="6" t="n"/>
      <c r="B356" s="6" t="n"/>
      <c r="C356" s="6" t="n"/>
      <c r="D356" s="7" t="n"/>
      <c r="E356" s="8" t="n"/>
      <c r="F356" s="8" t="n"/>
      <c r="G356" s="8" t="n"/>
      <c r="H356" s="8" t="n"/>
      <c r="I356" s="8" t="n"/>
    </row>
    <row r="357">
      <c r="A357" s="6" t="n"/>
      <c r="B357" s="6" t="n"/>
      <c r="C357" s="6" t="n"/>
      <c r="D357" s="7" t="n"/>
      <c r="E357" s="8" t="n"/>
      <c r="F357" s="8" t="n"/>
      <c r="G357" s="8" t="n"/>
      <c r="H357" s="8" t="n"/>
      <c r="I357" s="8" t="n"/>
    </row>
    <row r="358">
      <c r="A358" s="6" t="n"/>
      <c r="B358" s="6" t="n"/>
      <c r="C358" s="6" t="n"/>
      <c r="D358" s="7" t="n"/>
      <c r="E358" s="8" t="n"/>
      <c r="F358" s="8" t="n"/>
      <c r="G358" s="8" t="n"/>
      <c r="H358" s="8" t="n"/>
      <c r="I358" s="8" t="n"/>
    </row>
    <row r="359">
      <c r="A359" s="6" t="n"/>
      <c r="B359" s="6" t="n"/>
      <c r="C359" s="6" t="n"/>
      <c r="D359" s="7" t="n"/>
      <c r="E359" s="8" t="n"/>
      <c r="F359" s="8" t="n"/>
      <c r="G359" s="8" t="n"/>
      <c r="H359" s="8" t="n"/>
      <c r="I359" s="8" t="n"/>
    </row>
    <row r="360">
      <c r="A360" s="6" t="n"/>
      <c r="B360" s="6" t="n"/>
      <c r="C360" s="6" t="n"/>
      <c r="D360" s="7" t="n"/>
      <c r="E360" s="8" t="n"/>
      <c r="F360" s="8" t="n"/>
      <c r="G360" s="8" t="n"/>
      <c r="H360" s="8" t="n"/>
      <c r="I360" s="8" t="n"/>
    </row>
    <row r="361">
      <c r="A361" s="6" t="n"/>
      <c r="B361" s="6" t="n"/>
      <c r="C361" s="6" t="n"/>
      <c r="D361" s="7" t="n"/>
      <c r="E361" s="8" t="n"/>
      <c r="F361" s="8" t="n"/>
      <c r="G361" s="8" t="n"/>
      <c r="H361" s="8" t="n"/>
      <c r="I361" s="8" t="n"/>
    </row>
    <row r="362">
      <c r="A362" s="6" t="n"/>
      <c r="B362" s="6" t="n"/>
      <c r="C362" s="6" t="n"/>
      <c r="D362" s="7" t="n"/>
      <c r="E362" s="8" t="n"/>
      <c r="F362" s="8" t="n"/>
      <c r="G362" s="8" t="n"/>
      <c r="H362" s="8" t="n"/>
      <c r="I362" s="8" t="n"/>
    </row>
    <row r="363">
      <c r="A363" s="6" t="n"/>
      <c r="B363" s="6" t="n"/>
      <c r="C363" s="6" t="n"/>
      <c r="D363" s="7" t="n"/>
      <c r="E363" s="8" t="n"/>
      <c r="F363" s="8" t="n"/>
      <c r="G363" s="8" t="n"/>
      <c r="H363" s="8" t="n"/>
      <c r="I363" s="8" t="n"/>
    </row>
    <row r="364">
      <c r="A364" s="6" t="n"/>
      <c r="B364" s="6" t="n"/>
      <c r="C364" s="6" t="n"/>
      <c r="D364" s="7" t="n"/>
      <c r="E364" s="8" t="n"/>
      <c r="F364" s="8" t="n"/>
      <c r="G364" s="8" t="n"/>
      <c r="H364" s="8" t="n"/>
      <c r="I364" s="8" t="n"/>
    </row>
    <row r="365">
      <c r="A365" s="6" t="n"/>
      <c r="B365" s="6" t="n"/>
      <c r="C365" s="6" t="n"/>
      <c r="D365" s="7" t="n"/>
      <c r="E365" s="8" t="n"/>
      <c r="F365" s="8" t="n"/>
      <c r="G365" s="8" t="n"/>
      <c r="H365" s="8" t="n"/>
      <c r="I365" s="8" t="n"/>
    </row>
    <row r="366">
      <c r="A366" s="6" t="n"/>
      <c r="B366" s="6" t="n"/>
      <c r="C366" s="6" t="n"/>
      <c r="D366" s="7" t="n"/>
      <c r="E366" s="8" t="n"/>
      <c r="F366" s="8" t="n"/>
      <c r="G366" s="8" t="n"/>
      <c r="H366" s="8" t="n"/>
      <c r="I366" s="8" t="n"/>
    </row>
    <row r="367">
      <c r="A367" s="6" t="n"/>
      <c r="B367" s="6" t="n"/>
      <c r="C367" s="6" t="n"/>
      <c r="D367" s="7" t="n"/>
      <c r="E367" s="8" t="n"/>
      <c r="F367" s="8" t="n"/>
      <c r="G367" s="8" t="n"/>
      <c r="H367" s="8" t="n"/>
      <c r="I367" s="8" t="n"/>
    </row>
    <row r="368">
      <c r="A368" s="6" t="n"/>
      <c r="B368" s="6" t="n"/>
      <c r="C368" s="6" t="n"/>
      <c r="D368" s="7" t="n"/>
      <c r="E368" s="8" t="n"/>
      <c r="F368" s="8" t="n"/>
      <c r="G368" s="8" t="n"/>
      <c r="H368" s="8" t="n"/>
      <c r="I368" s="8" t="n"/>
    </row>
    <row r="369">
      <c r="A369" s="6" t="n"/>
      <c r="B369" s="6" t="n"/>
      <c r="C369" s="6" t="n"/>
      <c r="D369" s="7" t="n"/>
      <c r="E369" s="8" t="n"/>
      <c r="F369" s="8" t="n"/>
      <c r="G369" s="8" t="n"/>
      <c r="H369" s="8" t="n"/>
      <c r="I369" s="8" t="n"/>
    </row>
    <row r="370">
      <c r="A370" s="6" t="n"/>
      <c r="B370" s="6" t="n"/>
      <c r="C370" s="6" t="n"/>
      <c r="D370" s="7" t="n"/>
      <c r="E370" s="8" t="n"/>
      <c r="F370" s="8" t="n"/>
      <c r="G370" s="8" t="n"/>
      <c r="H370" s="8" t="n"/>
      <c r="I370" s="8" t="n"/>
    </row>
    <row r="371">
      <c r="A371" s="6" t="n"/>
      <c r="B371" s="6" t="n"/>
      <c r="C371" s="6" t="n"/>
      <c r="D371" s="7" t="n"/>
      <c r="E371" s="8" t="n"/>
      <c r="F371" s="8" t="n"/>
      <c r="G371" s="8" t="n"/>
      <c r="H371" s="8" t="n"/>
      <c r="I371" s="8" t="n"/>
    </row>
    <row r="372">
      <c r="A372" s="6" t="n"/>
      <c r="B372" s="6" t="n"/>
      <c r="C372" s="6" t="n"/>
      <c r="D372" s="7" t="n"/>
      <c r="E372" s="8" t="n"/>
      <c r="F372" s="8" t="n"/>
      <c r="G372" s="8" t="n"/>
      <c r="H372" s="8" t="n"/>
      <c r="I372" s="8" t="n"/>
    </row>
    <row r="373">
      <c r="A373" s="6" t="n"/>
      <c r="B373" s="6" t="n"/>
      <c r="C373" s="6" t="n"/>
      <c r="D373" s="7" t="n"/>
      <c r="E373" s="8" t="n"/>
      <c r="F373" s="8" t="n"/>
      <c r="G373" s="8" t="n"/>
      <c r="H373" s="8" t="n"/>
      <c r="I373" s="8" t="n"/>
    </row>
    <row r="374">
      <c r="A374" s="6" t="n"/>
      <c r="B374" s="6" t="n"/>
      <c r="C374" s="6" t="n"/>
      <c r="D374" s="7" t="n"/>
      <c r="E374" s="8" t="n"/>
      <c r="F374" s="8" t="n"/>
      <c r="G374" s="8" t="n"/>
      <c r="H374" s="8" t="n"/>
      <c r="I374" s="8" t="n"/>
    </row>
    <row r="375">
      <c r="A375" s="6" t="n"/>
      <c r="B375" s="6" t="n"/>
      <c r="C375" s="6" t="n"/>
      <c r="D375" s="7" t="n"/>
      <c r="E375" s="8" t="n"/>
      <c r="F375" s="8" t="n"/>
      <c r="G375" s="8" t="n"/>
      <c r="H375" s="8" t="n"/>
      <c r="I375" s="8" t="n"/>
    </row>
    <row r="376">
      <c r="A376" s="6" t="n"/>
      <c r="B376" s="6" t="n"/>
      <c r="C376" s="6" t="n"/>
      <c r="D376" s="7" t="n"/>
      <c r="E376" s="8" t="n"/>
      <c r="F376" s="8" t="n"/>
      <c r="G376" s="8" t="n"/>
      <c r="H376" s="8" t="n"/>
      <c r="I376" s="8" t="n"/>
    </row>
    <row r="377">
      <c r="A377" s="6" t="n"/>
      <c r="B377" s="6" t="n"/>
      <c r="C377" s="6" t="n"/>
      <c r="D377" s="7" t="n"/>
      <c r="E377" s="8" t="n"/>
      <c r="F377" s="8" t="n"/>
      <c r="G377" s="8" t="n"/>
      <c r="H377" s="8" t="n"/>
      <c r="I377" s="8" t="n"/>
    </row>
    <row r="378">
      <c r="A378" s="6" t="n"/>
      <c r="B378" s="6" t="n"/>
      <c r="C378" s="6" t="n"/>
      <c r="D378" s="7" t="n"/>
      <c r="E378" s="8" t="n"/>
      <c r="F378" s="8" t="n"/>
      <c r="G378" s="8" t="n"/>
      <c r="H378" s="8" t="n"/>
      <c r="I378" s="8" t="n"/>
    </row>
    <row r="379">
      <c r="A379" s="6" t="n"/>
      <c r="B379" s="6" t="n"/>
      <c r="C379" s="6" t="n"/>
      <c r="D379" s="7" t="n"/>
      <c r="E379" s="8" t="n"/>
      <c r="F379" s="8" t="n"/>
      <c r="G379" s="8" t="n"/>
      <c r="H379" s="8" t="n"/>
      <c r="I379" s="8" t="n"/>
    </row>
    <row r="380">
      <c r="A380" s="6" t="n"/>
      <c r="B380" s="6" t="n"/>
      <c r="C380" s="6" t="n"/>
      <c r="D380" s="7" t="n"/>
      <c r="E380" s="8" t="n"/>
      <c r="F380" s="8" t="n"/>
      <c r="G380" s="8" t="n"/>
      <c r="H380" s="8" t="n"/>
      <c r="I380" s="8" t="n"/>
    </row>
    <row r="381">
      <c r="A381" s="6" t="n"/>
      <c r="B381" s="6" t="n"/>
      <c r="C381" s="6" t="n"/>
      <c r="D381" s="7" t="n"/>
      <c r="E381" s="8" t="n"/>
      <c r="F381" s="8" t="n"/>
      <c r="G381" s="8" t="n"/>
      <c r="H381" s="8" t="n"/>
      <c r="I381" s="8" t="n"/>
    </row>
    <row r="382">
      <c r="A382" s="6" t="n"/>
      <c r="B382" s="6" t="n"/>
      <c r="C382" s="6" t="n"/>
      <c r="D382" s="7" t="n"/>
      <c r="E382" s="8" t="n"/>
      <c r="F382" s="8" t="n"/>
      <c r="G382" s="8" t="n"/>
      <c r="H382" s="8" t="n"/>
      <c r="I382" s="8" t="n"/>
    </row>
    <row r="383">
      <c r="A383" s="6" t="n"/>
      <c r="B383" s="6" t="n"/>
      <c r="C383" s="6" t="n"/>
      <c r="D383" s="7" t="n"/>
      <c r="E383" s="8" t="n"/>
      <c r="F383" s="8" t="n"/>
      <c r="G383" s="8" t="n"/>
      <c r="H383" s="8" t="n"/>
      <c r="I383" s="8" t="n"/>
    </row>
    <row r="384">
      <c r="A384" s="6" t="n"/>
      <c r="B384" s="6" t="n"/>
      <c r="C384" s="6" t="n"/>
      <c r="D384" s="7" t="n"/>
      <c r="E384" s="8" t="n"/>
      <c r="F384" s="8" t="n"/>
      <c r="G384" s="8" t="n"/>
      <c r="H384" s="8" t="n"/>
      <c r="I384" s="8" t="n"/>
    </row>
    <row r="385">
      <c r="A385" s="6" t="n"/>
      <c r="B385" s="6" t="n"/>
      <c r="C385" s="6" t="n"/>
      <c r="D385" s="7" t="n"/>
      <c r="E385" s="8" t="n"/>
      <c r="F385" s="8" t="n"/>
      <c r="G385" s="8" t="n"/>
      <c r="H385" s="8" t="n"/>
      <c r="I385" s="8" t="n"/>
    </row>
    <row r="386">
      <c r="A386" s="6" t="n"/>
      <c r="B386" s="6" t="n"/>
      <c r="C386" s="6" t="n"/>
      <c r="D386" s="7" t="n"/>
      <c r="E386" s="8" t="n"/>
      <c r="F386" s="8" t="n"/>
      <c r="G386" s="8" t="n"/>
      <c r="H386" s="8" t="n"/>
      <c r="I386" s="8" t="n"/>
    </row>
    <row r="387">
      <c r="A387" s="6" t="n"/>
      <c r="B387" s="6" t="n"/>
      <c r="C387" s="6" t="n"/>
      <c r="D387" s="7" t="n"/>
      <c r="E387" s="8" t="n"/>
      <c r="F387" s="8" t="n"/>
      <c r="G387" s="8" t="n"/>
      <c r="H387" s="8" t="n"/>
      <c r="I387" s="8" t="n"/>
    </row>
    <row r="388">
      <c r="A388" s="6" t="n"/>
      <c r="B388" s="6" t="n"/>
      <c r="C388" s="6" t="n"/>
      <c r="D388" s="7" t="n"/>
      <c r="E388" s="8" t="n"/>
      <c r="F388" s="8" t="n"/>
      <c r="G388" s="8" t="n"/>
      <c r="H388" s="8" t="n"/>
      <c r="I388" s="8" t="n"/>
    </row>
    <row r="389">
      <c r="A389" s="6" t="n"/>
      <c r="B389" s="6" t="n"/>
      <c r="C389" s="6" t="n"/>
      <c r="D389" s="7" t="n"/>
      <c r="E389" s="8" t="n"/>
      <c r="F389" s="8" t="n"/>
      <c r="G389" s="8" t="n"/>
      <c r="H389" s="8" t="n"/>
      <c r="I389" s="8" t="n"/>
    </row>
    <row r="390">
      <c r="A390" s="6" t="n"/>
      <c r="B390" s="6" t="n"/>
      <c r="C390" s="6" t="n"/>
      <c r="D390" s="7" t="n"/>
      <c r="E390" s="8" t="n"/>
      <c r="F390" s="8" t="n"/>
      <c r="G390" s="8" t="n"/>
      <c r="H390" s="8" t="n"/>
      <c r="I390" s="8" t="n"/>
    </row>
    <row r="391">
      <c r="A391" s="6" t="n"/>
      <c r="B391" s="6" t="n"/>
      <c r="C391" s="6" t="n"/>
      <c r="D391" s="7" t="n"/>
      <c r="E391" s="8" t="n"/>
      <c r="F391" s="8" t="n"/>
      <c r="G391" s="8" t="n"/>
      <c r="H391" s="8" t="n"/>
      <c r="I391" s="8" t="n"/>
    </row>
    <row r="392">
      <c r="A392" s="6" t="n"/>
      <c r="B392" s="6" t="n"/>
      <c r="C392" s="6" t="n"/>
      <c r="D392" s="7" t="n"/>
      <c r="E392" s="8" t="n"/>
      <c r="F392" s="8" t="n"/>
      <c r="G392" s="8" t="n"/>
      <c r="H392" s="8" t="n"/>
      <c r="I392" s="8" t="n"/>
    </row>
    <row r="393">
      <c r="A393" s="6" t="n"/>
      <c r="B393" s="6" t="n"/>
      <c r="C393" s="6" t="n"/>
      <c r="D393" s="7" t="n"/>
      <c r="E393" s="8" t="n"/>
      <c r="F393" s="8" t="n"/>
      <c r="G393" s="8" t="n"/>
      <c r="H393" s="8" t="n"/>
      <c r="I393" s="8" t="n"/>
    </row>
    <row r="394">
      <c r="A394" s="6" t="n"/>
      <c r="B394" s="6" t="n"/>
      <c r="C394" s="6" t="n"/>
      <c r="D394" s="7" t="n"/>
      <c r="E394" s="8" t="n"/>
      <c r="F394" s="8" t="n"/>
      <c r="G394" s="8" t="n"/>
      <c r="H394" s="8" t="n"/>
      <c r="I394" s="8" t="n"/>
    </row>
    <row r="395">
      <c r="A395" s="6" t="n"/>
      <c r="B395" s="6" t="n"/>
      <c r="C395" s="6" t="n"/>
      <c r="D395" s="7" t="n"/>
      <c r="E395" s="8" t="n"/>
      <c r="F395" s="8" t="n"/>
      <c r="G395" s="8" t="n"/>
      <c r="H395" s="8" t="n"/>
      <c r="I395" s="8" t="n"/>
    </row>
    <row r="396">
      <c r="A396" s="6" t="n"/>
      <c r="B396" s="6" t="n"/>
      <c r="C396" s="6" t="n"/>
      <c r="D396" s="7" t="n"/>
      <c r="E396" s="8" t="n"/>
      <c r="F396" s="8" t="n"/>
      <c r="G396" s="8" t="n"/>
      <c r="H396" s="8" t="n"/>
      <c r="I396" s="8" t="n"/>
    </row>
    <row r="397">
      <c r="A397" s="6" t="n"/>
      <c r="B397" s="6" t="n"/>
      <c r="C397" s="6" t="n"/>
      <c r="D397" s="7" t="n"/>
      <c r="E397" s="8" t="n"/>
      <c r="F397" s="8" t="n"/>
      <c r="G397" s="8" t="n"/>
      <c r="H397" s="8" t="n"/>
      <c r="I397" s="8" t="n"/>
    </row>
    <row r="398">
      <c r="A398" s="6" t="n"/>
      <c r="B398" s="6" t="n"/>
      <c r="C398" s="6" t="n"/>
      <c r="D398" s="7" t="n"/>
      <c r="E398" s="8" t="n"/>
      <c r="F398" s="8" t="n"/>
      <c r="G398" s="8" t="n"/>
      <c r="H398" s="8" t="n"/>
      <c r="I398" s="8" t="n"/>
    </row>
    <row r="399">
      <c r="A399" s="6" t="n"/>
      <c r="B399" s="6" t="n"/>
      <c r="C399" s="6" t="n"/>
      <c r="D399" s="7" t="n"/>
      <c r="E399" s="8" t="n"/>
      <c r="F399" s="8" t="n"/>
      <c r="G399" s="8" t="n"/>
      <c r="H399" s="8" t="n"/>
      <c r="I399" s="8" t="n"/>
    </row>
    <row r="400">
      <c r="A400" s="6" t="n"/>
      <c r="B400" s="6" t="n"/>
      <c r="C400" s="6" t="n"/>
      <c r="D400" s="7" t="n"/>
      <c r="E400" s="8" t="n"/>
      <c r="F400" s="8" t="n"/>
      <c r="G400" s="8" t="n"/>
      <c r="H400" s="8" t="n"/>
      <c r="I400" s="8" t="n"/>
    </row>
    <row r="401">
      <c r="A401" s="6" t="n"/>
      <c r="B401" s="6" t="n"/>
      <c r="C401" s="6" t="n"/>
      <c r="D401" s="7" t="n"/>
      <c r="E401" s="8" t="n"/>
      <c r="F401" s="8" t="n"/>
      <c r="G401" s="8" t="n"/>
      <c r="H401" s="8" t="n"/>
      <c r="I401" s="8" t="n"/>
    </row>
    <row r="402">
      <c r="A402" s="6" t="n"/>
      <c r="B402" s="6" t="n"/>
      <c r="C402" s="6" t="n"/>
      <c r="D402" s="7" t="n"/>
      <c r="E402" s="8" t="n"/>
      <c r="F402" s="8" t="n"/>
      <c r="G402" s="8" t="n"/>
      <c r="H402" s="8" t="n"/>
      <c r="I402" s="8" t="n"/>
    </row>
    <row r="403">
      <c r="A403" s="6" t="n"/>
      <c r="B403" s="6" t="n"/>
      <c r="C403" s="6" t="n"/>
      <c r="D403" s="7" t="n"/>
      <c r="E403" s="8" t="n"/>
      <c r="F403" s="8" t="n"/>
      <c r="G403" s="8" t="n"/>
      <c r="H403" s="8" t="n"/>
      <c r="I403" s="8" t="n"/>
    </row>
    <row r="404">
      <c r="A404" s="6" t="n"/>
      <c r="B404" s="6" t="n"/>
      <c r="C404" s="6" t="n"/>
      <c r="D404" s="7" t="n"/>
      <c r="E404" s="8" t="n"/>
      <c r="F404" s="8" t="n"/>
      <c r="G404" s="8" t="n"/>
      <c r="H404" s="8" t="n"/>
      <c r="I404" s="8" t="n"/>
    </row>
    <row r="405">
      <c r="A405" s="6" t="n"/>
      <c r="B405" s="6" t="n"/>
      <c r="C405" s="6" t="n"/>
      <c r="D405" s="7" t="n"/>
      <c r="E405" s="8" t="n"/>
      <c r="F405" s="8" t="n"/>
      <c r="G405" s="8" t="n"/>
      <c r="H405" s="8" t="n"/>
      <c r="I405" s="8" t="n"/>
    </row>
    <row r="406">
      <c r="A406" s="6" t="n"/>
      <c r="B406" s="6" t="n"/>
      <c r="C406" s="6" t="n"/>
      <c r="D406" s="7" t="n"/>
      <c r="E406" s="8" t="n"/>
      <c r="F406" s="8" t="n"/>
      <c r="G406" s="8" t="n"/>
      <c r="H406" s="8" t="n"/>
      <c r="I406" s="8" t="n"/>
    </row>
    <row r="407">
      <c r="A407" s="6" t="n"/>
      <c r="B407" s="6" t="n"/>
      <c r="C407" s="6" t="n"/>
      <c r="D407" s="7" t="n"/>
      <c r="E407" s="8" t="n"/>
      <c r="F407" s="8" t="n"/>
      <c r="G407" s="8" t="n"/>
      <c r="H407" s="8" t="n"/>
      <c r="I407" s="8" t="n"/>
    </row>
    <row r="408">
      <c r="A408" s="6" t="n"/>
      <c r="B408" s="6" t="n"/>
      <c r="C408" s="6" t="n"/>
      <c r="D408" s="7" t="n"/>
      <c r="E408" s="8" t="n"/>
      <c r="F408" s="8" t="n"/>
      <c r="G408" s="8" t="n"/>
      <c r="H408" s="8" t="n"/>
      <c r="I408" s="8" t="n"/>
    </row>
    <row r="409">
      <c r="A409" s="6" t="n"/>
      <c r="B409" s="6" t="n"/>
      <c r="C409" s="6" t="n"/>
      <c r="D409" s="7" t="n"/>
      <c r="E409" s="8" t="n"/>
      <c r="F409" s="8" t="n"/>
      <c r="G409" s="8" t="n"/>
      <c r="H409" s="8" t="n"/>
      <c r="I409" s="8" t="n"/>
    </row>
    <row r="410">
      <c r="A410" s="6" t="n"/>
      <c r="B410" s="6" t="n"/>
      <c r="C410" s="6" t="n"/>
      <c r="D410" s="7" t="n"/>
      <c r="E410" s="8" t="n"/>
      <c r="F410" s="8" t="n"/>
      <c r="G410" s="8" t="n"/>
      <c r="H410" s="8" t="n"/>
      <c r="I410" s="8" t="n"/>
    </row>
    <row r="411">
      <c r="A411" s="6" t="n"/>
      <c r="B411" s="6" t="n"/>
      <c r="C411" s="6" t="n"/>
      <c r="D411" s="7" t="n"/>
      <c r="E411" s="8" t="n"/>
      <c r="F411" s="8" t="n"/>
      <c r="G411" s="8" t="n"/>
      <c r="H411" s="8" t="n"/>
      <c r="I411" s="8" t="n"/>
    </row>
    <row r="412">
      <c r="A412" s="6" t="n"/>
      <c r="B412" s="6" t="n"/>
      <c r="C412" s="6" t="n"/>
      <c r="D412" s="7" t="n"/>
      <c r="E412" s="8" t="n"/>
      <c r="F412" s="8" t="n"/>
      <c r="G412" s="8" t="n"/>
      <c r="H412" s="8" t="n"/>
      <c r="I412" s="8" t="n"/>
    </row>
    <row r="413">
      <c r="A413" s="6" t="n"/>
      <c r="B413" s="6" t="n"/>
      <c r="C413" s="6" t="n"/>
      <c r="D413" s="7" t="n"/>
      <c r="E413" s="8" t="n"/>
      <c r="F413" s="8" t="n"/>
      <c r="G413" s="8" t="n"/>
      <c r="H413" s="8" t="n"/>
      <c r="I413" s="8" t="n"/>
    </row>
    <row r="414">
      <c r="A414" s="6" t="n"/>
      <c r="B414" s="6" t="n"/>
      <c r="C414" s="6" t="n"/>
      <c r="D414" s="7" t="n"/>
      <c r="E414" s="8" t="n"/>
      <c r="F414" s="8" t="n"/>
      <c r="G414" s="8" t="n"/>
      <c r="H414" s="8" t="n"/>
      <c r="I414" s="8" t="n"/>
    </row>
    <row r="415">
      <c r="A415" s="6" t="n"/>
      <c r="B415" s="6" t="n"/>
      <c r="C415" s="6" t="n"/>
      <c r="D415" s="7" t="n"/>
      <c r="E415" s="8" t="n"/>
      <c r="F415" s="8" t="n"/>
      <c r="G415" s="8" t="n"/>
      <c r="H415" s="8" t="n"/>
      <c r="I415" s="8" t="n"/>
    </row>
    <row r="416">
      <c r="A416" s="6" t="n"/>
      <c r="B416" s="6" t="n"/>
      <c r="C416" s="6" t="n"/>
      <c r="D416" s="7" t="n"/>
      <c r="E416" s="8" t="n"/>
      <c r="F416" s="8" t="n"/>
      <c r="G416" s="8" t="n"/>
      <c r="H416" s="8" t="n"/>
      <c r="I416" s="8" t="n"/>
    </row>
    <row r="417">
      <c r="A417" s="6" t="n"/>
      <c r="B417" s="6" t="n"/>
      <c r="C417" s="6" t="n"/>
      <c r="D417" s="7" t="n"/>
      <c r="E417" s="8" t="n"/>
      <c r="F417" s="8" t="n"/>
      <c r="G417" s="8" t="n"/>
      <c r="H417" s="8" t="n"/>
      <c r="I417" s="8" t="n"/>
    </row>
    <row r="418">
      <c r="A418" s="6" t="n"/>
      <c r="B418" s="6" t="n"/>
      <c r="C418" s="6" t="n"/>
      <c r="D418" s="7" t="n"/>
      <c r="E418" s="8" t="n"/>
      <c r="F418" s="8" t="n"/>
      <c r="G418" s="8" t="n"/>
      <c r="H418" s="8" t="n"/>
      <c r="I418" s="8" t="n"/>
    </row>
    <row r="419">
      <c r="A419" s="6" t="n"/>
      <c r="B419" s="6" t="n"/>
      <c r="C419" s="6" t="n"/>
      <c r="D419" s="7" t="n"/>
      <c r="E419" s="8" t="n"/>
      <c r="F419" s="8" t="n"/>
      <c r="G419" s="8" t="n"/>
      <c r="H419" s="8" t="n"/>
      <c r="I419" s="8" t="n"/>
    </row>
    <row r="420">
      <c r="A420" s="6" t="n"/>
      <c r="B420" s="6" t="n"/>
      <c r="C420" s="6" t="n"/>
      <c r="D420" s="7" t="n"/>
      <c r="E420" s="8" t="n"/>
      <c r="F420" s="8" t="n"/>
      <c r="G420" s="8" t="n"/>
      <c r="H420" s="8" t="n"/>
      <c r="I420" s="8" t="n"/>
    </row>
    <row r="421">
      <c r="A421" s="6" t="n"/>
      <c r="B421" s="6" t="n"/>
      <c r="C421" s="6" t="n"/>
      <c r="D421" s="7" t="n"/>
      <c r="E421" s="8" t="n"/>
      <c r="F421" s="8" t="n"/>
      <c r="G421" s="8" t="n"/>
      <c r="H421" s="8" t="n"/>
      <c r="I421" s="8" t="n"/>
    </row>
    <row r="422">
      <c r="A422" s="6" t="n"/>
      <c r="B422" s="6" t="n"/>
      <c r="C422" s="6" t="n"/>
      <c r="D422" s="7" t="n"/>
      <c r="E422" s="8" t="n"/>
      <c r="F422" s="8" t="n"/>
      <c r="G422" s="8" t="n"/>
      <c r="H422" s="8" t="n"/>
      <c r="I422" s="8" t="n"/>
    </row>
    <row r="423">
      <c r="A423" s="6" t="n"/>
      <c r="B423" s="6" t="n"/>
      <c r="C423" s="6" t="n"/>
      <c r="D423" s="7" t="n"/>
      <c r="E423" s="8" t="n"/>
      <c r="F423" s="8" t="n"/>
      <c r="G423" s="8" t="n"/>
      <c r="H423" s="8" t="n"/>
      <c r="I423" s="8" t="n"/>
    </row>
    <row r="424">
      <c r="A424" s="6" t="n"/>
      <c r="B424" s="6" t="n"/>
      <c r="C424" s="6" t="n"/>
      <c r="D424" s="7" t="n"/>
      <c r="E424" s="8" t="n"/>
      <c r="F424" s="8" t="n"/>
      <c r="G424" s="8" t="n"/>
      <c r="H424" s="8" t="n"/>
      <c r="I424" s="8" t="n"/>
    </row>
    <row r="425">
      <c r="A425" s="6" t="n"/>
      <c r="B425" s="6" t="n"/>
      <c r="C425" s="6" t="n"/>
      <c r="D425" s="7" t="n"/>
      <c r="E425" s="8" t="n"/>
      <c r="F425" s="8" t="n"/>
      <c r="G425" s="8" t="n"/>
      <c r="H425" s="8" t="n"/>
      <c r="I425" s="8" t="n"/>
    </row>
    <row r="426">
      <c r="A426" s="6" t="n"/>
      <c r="B426" s="6" t="n"/>
      <c r="C426" s="6" t="n"/>
      <c r="D426" s="7" t="n"/>
      <c r="E426" s="8" t="n"/>
      <c r="F426" s="8" t="n"/>
      <c r="G426" s="8" t="n"/>
      <c r="H426" s="8" t="n"/>
      <c r="I426" s="8" t="n"/>
    </row>
    <row r="427">
      <c r="A427" s="6" t="n"/>
      <c r="B427" s="6" t="n"/>
      <c r="C427" s="6" t="n"/>
      <c r="D427" s="7" t="n"/>
      <c r="E427" s="8" t="n"/>
      <c r="F427" s="8" t="n"/>
      <c r="G427" s="8" t="n"/>
      <c r="H427" s="8" t="n"/>
      <c r="I427" s="8" t="n"/>
    </row>
    <row r="428">
      <c r="A428" s="6" t="n"/>
      <c r="B428" s="6" t="n"/>
      <c r="C428" s="6" t="n"/>
      <c r="D428" s="7" t="n"/>
      <c r="E428" s="8" t="n"/>
      <c r="F428" s="8" t="n"/>
      <c r="G428" s="8" t="n"/>
      <c r="H428" s="8" t="n"/>
      <c r="I428" s="8" t="n"/>
    </row>
    <row r="429">
      <c r="A429" s="6" t="n"/>
      <c r="B429" s="6" t="n"/>
      <c r="C429" s="6" t="n"/>
      <c r="D429" s="7" t="n"/>
      <c r="E429" s="8" t="n"/>
      <c r="F429" s="8" t="n"/>
      <c r="G429" s="8" t="n"/>
      <c r="H429" s="8" t="n"/>
      <c r="I429" s="8" t="n"/>
    </row>
    <row r="430">
      <c r="A430" s="6" t="n"/>
      <c r="B430" s="6" t="n"/>
      <c r="C430" s="6" t="n"/>
      <c r="D430" s="7" t="n"/>
      <c r="E430" s="8" t="n"/>
      <c r="F430" s="8" t="n"/>
      <c r="G430" s="8" t="n"/>
      <c r="H430" s="8" t="n"/>
      <c r="I430" s="8" t="n"/>
    </row>
    <row r="431">
      <c r="A431" s="6" t="n"/>
      <c r="B431" s="6" t="n"/>
      <c r="C431" s="6" t="n"/>
      <c r="D431" s="7" t="n"/>
      <c r="E431" s="8" t="n"/>
      <c r="F431" s="8" t="n"/>
      <c r="G431" s="8" t="n"/>
      <c r="H431" s="8" t="n"/>
      <c r="I431" s="8" t="n"/>
    </row>
    <row r="432">
      <c r="A432" s="6" t="n"/>
      <c r="B432" s="6" t="n"/>
      <c r="C432" s="6" t="n"/>
      <c r="D432" s="7" t="n"/>
      <c r="E432" s="8" t="n"/>
      <c r="F432" s="8" t="n"/>
      <c r="G432" s="8" t="n"/>
      <c r="H432" s="8" t="n"/>
      <c r="I432" s="8" t="n"/>
    </row>
    <row r="433">
      <c r="A433" s="6" t="n"/>
      <c r="B433" s="6" t="n"/>
      <c r="C433" s="6" t="n"/>
      <c r="D433" s="7" t="n"/>
      <c r="E433" s="8" t="n"/>
      <c r="F433" s="8" t="n"/>
      <c r="G433" s="8" t="n"/>
      <c r="H433" s="8" t="n"/>
      <c r="I433" s="8" t="n"/>
    </row>
    <row r="434">
      <c r="A434" s="6" t="n"/>
      <c r="B434" s="6" t="n"/>
      <c r="C434" s="6" t="n"/>
      <c r="D434" s="7" t="n"/>
      <c r="E434" s="8" t="n"/>
      <c r="F434" s="8" t="n"/>
      <c r="G434" s="8" t="n"/>
      <c r="H434" s="8" t="n"/>
      <c r="I434" s="8" t="n"/>
    </row>
    <row r="435">
      <c r="A435" s="6" t="n"/>
      <c r="B435" s="6" t="n"/>
      <c r="C435" s="6" t="n"/>
      <c r="D435" s="7" t="n"/>
      <c r="E435" s="8" t="n"/>
      <c r="F435" s="8" t="n"/>
      <c r="G435" s="8" t="n"/>
      <c r="H435" s="8" t="n"/>
      <c r="I435" s="8" t="n"/>
    </row>
    <row r="436">
      <c r="A436" s="6" t="n"/>
      <c r="B436" s="6" t="n"/>
      <c r="C436" s="6" t="n"/>
      <c r="D436" s="7" t="n"/>
      <c r="E436" s="8" t="n"/>
      <c r="F436" s="8" t="n"/>
      <c r="G436" s="8" t="n"/>
      <c r="H436" s="8" t="n"/>
      <c r="I436" s="8" t="n"/>
    </row>
    <row r="437">
      <c r="A437" s="6" t="n"/>
      <c r="B437" s="6" t="n"/>
      <c r="C437" s="6" t="n"/>
      <c r="D437" s="7" t="n"/>
      <c r="E437" s="8" t="n"/>
      <c r="F437" s="8" t="n"/>
      <c r="G437" s="8" t="n"/>
      <c r="H437" s="8" t="n"/>
      <c r="I437" s="8" t="n"/>
    </row>
    <row r="438">
      <c r="A438" s="6" t="n"/>
      <c r="B438" s="6" t="n"/>
      <c r="C438" s="6" t="n"/>
      <c r="D438" s="7" t="n"/>
      <c r="E438" s="8" t="n"/>
      <c r="F438" s="8" t="n"/>
      <c r="G438" s="8" t="n"/>
      <c r="H438" s="8" t="n"/>
      <c r="I438" s="8" t="n"/>
    </row>
    <row r="439">
      <c r="A439" s="6" t="n"/>
      <c r="B439" s="6" t="n"/>
      <c r="C439" s="6" t="n"/>
      <c r="D439" s="7" t="n"/>
      <c r="E439" s="8" t="n"/>
      <c r="F439" s="8" t="n"/>
      <c r="G439" s="8" t="n"/>
      <c r="H439" s="8" t="n"/>
      <c r="I439" s="8" t="n"/>
    </row>
    <row r="440">
      <c r="A440" s="6" t="n"/>
      <c r="B440" s="6" t="n"/>
      <c r="C440" s="6" t="n"/>
      <c r="D440" s="7" t="n"/>
      <c r="E440" s="8" t="n"/>
      <c r="F440" s="8" t="n"/>
      <c r="G440" s="8" t="n"/>
      <c r="H440" s="8" t="n"/>
      <c r="I440" s="8" t="n"/>
    </row>
    <row r="441">
      <c r="A441" s="6" t="n"/>
      <c r="B441" s="6" t="n"/>
      <c r="C441" s="6" t="n"/>
      <c r="D441" s="7" t="n"/>
      <c r="E441" s="8" t="n"/>
      <c r="F441" s="8" t="n"/>
      <c r="G441" s="8" t="n"/>
      <c r="H441" s="8" t="n"/>
      <c r="I441" s="8" t="n"/>
    </row>
    <row r="442">
      <c r="A442" s="6" t="n"/>
      <c r="B442" s="6" t="n"/>
      <c r="C442" s="6" t="n"/>
      <c r="D442" s="7" t="n"/>
      <c r="E442" s="8" t="n"/>
      <c r="F442" s="8" t="n"/>
      <c r="G442" s="8" t="n"/>
      <c r="H442" s="8" t="n"/>
      <c r="I442" s="8" t="n"/>
    </row>
    <row r="443">
      <c r="A443" s="6" t="n"/>
      <c r="B443" s="6" t="n"/>
      <c r="C443" s="6" t="n"/>
      <c r="D443" s="7" t="n"/>
      <c r="E443" s="8" t="n"/>
      <c r="F443" s="8" t="n"/>
      <c r="G443" s="8" t="n"/>
      <c r="H443" s="8" t="n"/>
      <c r="I443" s="8" t="n"/>
    </row>
    <row r="444">
      <c r="A444" s="6" t="n"/>
      <c r="B444" s="6" t="n"/>
      <c r="C444" s="6" t="n"/>
      <c r="D444" s="7" t="n"/>
      <c r="E444" s="8" t="n"/>
      <c r="F444" s="8" t="n"/>
      <c r="G444" s="8" t="n"/>
      <c r="H444" s="8" t="n"/>
      <c r="I444" s="8" t="n"/>
    </row>
    <row r="445">
      <c r="A445" s="6" t="n"/>
      <c r="B445" s="6" t="n"/>
      <c r="C445" s="6" t="n"/>
      <c r="D445" s="7" t="n"/>
      <c r="E445" s="8" t="n"/>
      <c r="F445" s="8" t="n"/>
      <c r="G445" s="8" t="n"/>
      <c r="H445" s="8" t="n"/>
      <c r="I445" s="8" t="n"/>
    </row>
    <row r="446">
      <c r="A446" s="6" t="n"/>
      <c r="B446" s="6" t="n"/>
      <c r="C446" s="6" t="n"/>
      <c r="D446" s="7" t="n"/>
      <c r="E446" s="8" t="n"/>
      <c r="F446" s="8" t="n"/>
      <c r="G446" s="8" t="n"/>
      <c r="H446" s="8" t="n"/>
      <c r="I446" s="8" t="n"/>
    </row>
    <row r="447">
      <c r="A447" s="6" t="n"/>
      <c r="B447" s="6" t="n"/>
      <c r="C447" s="6" t="n"/>
      <c r="D447" s="7" t="n"/>
      <c r="E447" s="8" t="n"/>
      <c r="F447" s="8" t="n"/>
      <c r="G447" s="8" t="n"/>
      <c r="H447" s="8" t="n"/>
      <c r="I447" s="8" t="n"/>
    </row>
    <row r="448">
      <c r="A448" s="6" t="n"/>
      <c r="B448" s="6" t="n"/>
      <c r="C448" s="6" t="n"/>
      <c r="D448" s="7" t="n"/>
      <c r="E448" s="8" t="n"/>
      <c r="F448" s="8" t="n"/>
      <c r="G448" s="8" t="n"/>
      <c r="H448" s="8" t="n"/>
      <c r="I448" s="8" t="n"/>
    </row>
    <row r="449">
      <c r="A449" s="6" t="n"/>
      <c r="B449" s="6" t="n"/>
      <c r="C449" s="6" t="n"/>
      <c r="D449" s="7" t="n"/>
      <c r="E449" s="8" t="n"/>
      <c r="F449" s="8" t="n"/>
      <c r="G449" s="8" t="n"/>
      <c r="H449" s="8" t="n"/>
      <c r="I449" s="8" t="n"/>
    </row>
    <row r="450">
      <c r="A450" s="6" t="n"/>
      <c r="B450" s="6" t="n"/>
      <c r="C450" s="6" t="n"/>
      <c r="D450" s="7" t="n"/>
      <c r="E450" s="8" t="n"/>
      <c r="F450" s="8" t="n"/>
      <c r="G450" s="8" t="n"/>
      <c r="H450" s="8" t="n"/>
      <c r="I450" s="8" t="n"/>
    </row>
    <row r="451">
      <c r="A451" s="6" t="n"/>
      <c r="B451" s="6" t="n"/>
      <c r="C451" s="6" t="n"/>
      <c r="D451" s="7" t="n"/>
      <c r="E451" s="8" t="n"/>
      <c r="F451" s="8" t="n"/>
      <c r="G451" s="8" t="n"/>
      <c r="H451" s="8" t="n"/>
      <c r="I451" s="8" t="n"/>
    </row>
    <row r="452">
      <c r="A452" s="6" t="n"/>
      <c r="B452" s="6" t="n"/>
      <c r="C452" s="6" t="n"/>
      <c r="D452" s="7" t="n"/>
      <c r="E452" s="8" t="n"/>
      <c r="F452" s="8" t="n"/>
      <c r="G452" s="8" t="n"/>
      <c r="H452" s="8" t="n"/>
      <c r="I452" s="8" t="n"/>
    </row>
    <row r="453">
      <c r="A453" s="6" t="n"/>
      <c r="B453" s="6" t="n"/>
      <c r="C453" s="6" t="n"/>
      <c r="D453" s="7" t="n"/>
      <c r="E453" s="8" t="n"/>
      <c r="F453" s="8" t="n"/>
      <c r="G453" s="8" t="n"/>
      <c r="H453" s="8" t="n"/>
      <c r="I453" s="8" t="n"/>
    </row>
    <row r="454">
      <c r="A454" s="6" t="n"/>
      <c r="B454" s="6" t="n"/>
      <c r="C454" s="6" t="n"/>
      <c r="D454" s="7" t="n"/>
      <c r="E454" s="8" t="n"/>
      <c r="F454" s="8" t="n"/>
      <c r="G454" s="8" t="n"/>
      <c r="H454" s="8" t="n"/>
      <c r="I454" s="8" t="n"/>
    </row>
    <row r="455">
      <c r="A455" s="6" t="n"/>
      <c r="B455" s="6" t="n"/>
      <c r="C455" s="6" t="n"/>
      <c r="D455" s="7" t="n"/>
      <c r="E455" s="8" t="n"/>
      <c r="F455" s="8" t="n"/>
      <c r="G455" s="8" t="n"/>
      <c r="H455" s="8" t="n"/>
      <c r="I455" s="8" t="n"/>
    </row>
    <row r="456">
      <c r="A456" s="6" t="n"/>
      <c r="B456" s="6" t="n"/>
      <c r="C456" s="6" t="n"/>
      <c r="D456" s="7" t="n"/>
      <c r="E456" s="8" t="n"/>
      <c r="F456" s="8" t="n"/>
      <c r="G456" s="8" t="n"/>
      <c r="H456" s="8" t="n"/>
      <c r="I456" s="8" t="n"/>
    </row>
    <row r="457">
      <c r="A457" s="6" t="n"/>
      <c r="B457" s="6" t="n"/>
      <c r="C457" s="6" t="n"/>
      <c r="D457" s="7" t="n"/>
      <c r="E457" s="8" t="n"/>
      <c r="F457" s="8" t="n"/>
      <c r="G457" s="8" t="n"/>
      <c r="H457" s="8" t="n"/>
      <c r="I457" s="8" t="n"/>
    </row>
    <row r="458">
      <c r="A458" s="6" t="n"/>
      <c r="B458" s="6" t="n"/>
      <c r="C458" s="6" t="n"/>
      <c r="D458" s="7" t="n"/>
      <c r="E458" s="8" t="n"/>
      <c r="F458" s="8" t="n"/>
      <c r="G458" s="8" t="n"/>
      <c r="H458" s="8" t="n"/>
      <c r="I458" s="8" t="n"/>
    </row>
    <row r="459">
      <c r="A459" s="6" t="n"/>
      <c r="B459" s="6" t="n"/>
      <c r="C459" s="6" t="n"/>
      <c r="D459" s="7" t="n"/>
      <c r="E459" s="8" t="n"/>
      <c r="F459" s="8" t="n"/>
      <c r="G459" s="8" t="n"/>
      <c r="H459" s="8" t="n"/>
      <c r="I459" s="8" t="n"/>
    </row>
    <row r="460">
      <c r="A460" s="6" t="n"/>
      <c r="B460" s="6" t="n"/>
      <c r="C460" s="6" t="n"/>
      <c r="D460" s="7" t="n"/>
      <c r="E460" s="8" t="n"/>
      <c r="F460" s="8" t="n"/>
      <c r="G460" s="8" t="n"/>
      <c r="H460" s="8" t="n"/>
      <c r="I460" s="8" t="n"/>
    </row>
    <row r="461">
      <c r="A461" s="6" t="n"/>
      <c r="B461" s="6" t="n"/>
      <c r="C461" s="6" t="n"/>
      <c r="D461" s="7" t="n"/>
      <c r="E461" s="8" t="n"/>
      <c r="F461" s="8" t="n"/>
      <c r="G461" s="8" t="n"/>
      <c r="H461" s="8" t="n"/>
      <c r="I461" s="8" t="n"/>
    </row>
    <row r="462">
      <c r="A462" s="6" t="n"/>
      <c r="B462" s="6" t="n"/>
      <c r="C462" s="6" t="n"/>
      <c r="D462" s="7" t="n"/>
      <c r="E462" s="8" t="n"/>
      <c r="F462" s="8" t="n"/>
      <c r="G462" s="8" t="n"/>
      <c r="H462" s="8" t="n"/>
      <c r="I462" s="8" t="n"/>
    </row>
    <row r="463">
      <c r="A463" s="6" t="n"/>
      <c r="B463" s="6" t="n"/>
      <c r="C463" s="6" t="n"/>
      <c r="D463" s="7" t="n"/>
      <c r="E463" s="8" t="n"/>
      <c r="F463" s="8" t="n"/>
      <c r="G463" s="8" t="n"/>
      <c r="H463" s="8" t="n"/>
      <c r="I463" s="8" t="n"/>
    </row>
    <row r="464">
      <c r="A464" s="6" t="n"/>
      <c r="B464" s="6" t="n"/>
      <c r="C464" s="6" t="n"/>
      <c r="D464" s="7" t="n"/>
      <c r="E464" s="8" t="n"/>
      <c r="F464" s="8" t="n"/>
      <c r="G464" s="8" t="n"/>
      <c r="H464" s="8" t="n"/>
      <c r="I464" s="8" t="n"/>
    </row>
    <row r="465">
      <c r="A465" s="6" t="n"/>
      <c r="B465" s="6" t="n"/>
      <c r="C465" s="6" t="n"/>
      <c r="D465" s="7" t="n"/>
      <c r="E465" s="8" t="n"/>
      <c r="F465" s="8" t="n"/>
      <c r="G465" s="8" t="n"/>
      <c r="H465" s="8" t="n"/>
      <c r="I465" s="8" t="n"/>
    </row>
    <row r="466">
      <c r="A466" s="6" t="n"/>
      <c r="B466" s="6" t="n"/>
      <c r="C466" s="6" t="n"/>
      <c r="D466" s="7" t="n"/>
      <c r="E466" s="8" t="n"/>
      <c r="F466" s="8" t="n"/>
      <c r="G466" s="8" t="n"/>
      <c r="H466" s="8" t="n"/>
      <c r="I466" s="8" t="n"/>
    </row>
    <row r="467">
      <c r="A467" s="6" t="n"/>
      <c r="B467" s="6" t="n"/>
      <c r="C467" s="6" t="n"/>
      <c r="D467" s="7" t="n"/>
      <c r="E467" s="8" t="n"/>
      <c r="F467" s="8" t="n"/>
      <c r="G467" s="8" t="n"/>
      <c r="H467" s="8" t="n"/>
      <c r="I467" s="8" t="n"/>
    </row>
    <row r="468">
      <c r="A468" s="6" t="n"/>
      <c r="B468" s="6" t="n"/>
      <c r="C468" s="6" t="n"/>
      <c r="D468" s="7" t="n"/>
      <c r="E468" s="8" t="n"/>
      <c r="F468" s="8" t="n"/>
      <c r="G468" s="8" t="n"/>
      <c r="H468" s="8" t="n"/>
      <c r="I468" s="8" t="n"/>
    </row>
    <row r="469">
      <c r="A469" s="6" t="n"/>
      <c r="B469" s="6" t="n"/>
      <c r="C469" s="6" t="n"/>
      <c r="D469" s="7" t="n"/>
      <c r="E469" s="8" t="n"/>
      <c r="F469" s="8" t="n"/>
      <c r="G469" s="8" t="n"/>
      <c r="H469" s="8" t="n"/>
      <c r="I469" s="8" t="n"/>
    </row>
    <row r="470">
      <c r="A470" s="6" t="n"/>
      <c r="B470" s="6" t="n"/>
      <c r="C470" s="6" t="n"/>
      <c r="D470" s="7" t="n"/>
      <c r="E470" s="8" t="n"/>
      <c r="F470" s="8" t="n"/>
      <c r="G470" s="8" t="n"/>
      <c r="H470" s="8" t="n"/>
      <c r="I470" s="8" t="n"/>
    </row>
    <row r="471">
      <c r="A471" s="6" t="n"/>
      <c r="B471" s="6" t="n"/>
      <c r="C471" s="6" t="n"/>
      <c r="D471" s="7" t="n"/>
      <c r="E471" s="8" t="n"/>
      <c r="F471" s="8" t="n"/>
      <c r="G471" s="8" t="n"/>
      <c r="H471" s="8" t="n"/>
      <c r="I471" s="8" t="n"/>
    </row>
    <row r="472">
      <c r="A472" s="6" t="n"/>
      <c r="B472" s="6" t="n"/>
      <c r="C472" s="6" t="n"/>
      <c r="D472" s="7" t="n"/>
      <c r="E472" s="8" t="n"/>
      <c r="F472" s="8" t="n"/>
      <c r="G472" s="8" t="n"/>
      <c r="H472" s="8" t="n"/>
      <c r="I472" s="8" t="n"/>
    </row>
    <row r="473">
      <c r="A473" s="6" t="n"/>
      <c r="B473" s="6" t="n"/>
      <c r="C473" s="6" t="n"/>
      <c r="D473" s="7" t="n"/>
      <c r="E473" s="8" t="n"/>
      <c r="F473" s="8" t="n"/>
      <c r="G473" s="8" t="n"/>
      <c r="H473" s="8" t="n"/>
      <c r="I473" s="8" t="n"/>
    </row>
    <row r="474">
      <c r="A474" s="6" t="n"/>
      <c r="B474" s="6" t="n"/>
      <c r="C474" s="6" t="n"/>
      <c r="D474" s="7" t="n"/>
      <c r="E474" s="8" t="n"/>
      <c r="F474" s="8" t="n"/>
      <c r="G474" s="8" t="n"/>
      <c r="H474" s="8" t="n"/>
      <c r="I474" s="8" t="n"/>
    </row>
    <row r="475">
      <c r="A475" s="6" t="n"/>
      <c r="B475" s="6" t="n"/>
      <c r="C475" s="6" t="n"/>
      <c r="D475" s="7" t="n"/>
      <c r="E475" s="8" t="n"/>
      <c r="F475" s="8" t="n"/>
      <c r="G475" s="8" t="n"/>
      <c r="H475" s="8" t="n"/>
      <c r="I475" s="8" t="n"/>
    </row>
    <row r="476">
      <c r="A476" s="6" t="n"/>
      <c r="B476" s="6" t="n"/>
      <c r="C476" s="6" t="n"/>
      <c r="D476" s="7" t="n"/>
      <c r="E476" s="8" t="n"/>
      <c r="F476" s="8" t="n"/>
      <c r="G476" s="8" t="n"/>
      <c r="H476" s="8" t="n"/>
      <c r="I476" s="8" t="n"/>
    </row>
    <row r="477">
      <c r="A477" s="6" t="n"/>
      <c r="B477" s="6" t="n"/>
      <c r="C477" s="6" t="n"/>
      <c r="D477" s="7" t="n"/>
      <c r="E477" s="8" t="n"/>
      <c r="F477" s="8" t="n"/>
      <c r="G477" s="8" t="n"/>
      <c r="H477" s="8" t="n"/>
      <c r="I477" s="8" t="n"/>
    </row>
    <row r="478">
      <c r="A478" s="6" t="n"/>
      <c r="B478" s="6" t="n"/>
      <c r="C478" s="6" t="n"/>
      <c r="D478" s="7" t="n"/>
      <c r="E478" s="8" t="n"/>
      <c r="F478" s="8" t="n"/>
      <c r="G478" s="8" t="n"/>
      <c r="H478" s="8" t="n"/>
      <c r="I478" s="8" t="n"/>
    </row>
    <row r="479">
      <c r="A479" s="6" t="n"/>
      <c r="B479" s="6" t="n"/>
      <c r="C479" s="6" t="n"/>
      <c r="D479" s="7" t="n"/>
      <c r="E479" s="8" t="n"/>
      <c r="F479" s="8" t="n"/>
      <c r="G479" s="8" t="n"/>
      <c r="H479" s="8" t="n"/>
      <c r="I479" s="8" t="n"/>
    </row>
    <row r="480">
      <c r="A480" s="6" t="n"/>
      <c r="B480" s="6" t="n"/>
      <c r="C480" s="6" t="n"/>
      <c r="D480" s="7" t="n"/>
      <c r="E480" s="8" t="n"/>
      <c r="F480" s="8" t="n"/>
      <c r="G480" s="8" t="n"/>
      <c r="H480" s="8" t="n"/>
      <c r="I480" s="8" t="n"/>
    </row>
    <row r="481">
      <c r="A481" s="6" t="n"/>
      <c r="B481" s="6" t="n"/>
      <c r="C481" s="6" t="n"/>
      <c r="D481" s="7" t="n"/>
      <c r="E481" s="8" t="n"/>
      <c r="F481" s="8" t="n"/>
      <c r="G481" s="8" t="n"/>
      <c r="H481" s="8" t="n"/>
      <c r="I481" s="8" t="n"/>
    </row>
    <row r="482">
      <c r="A482" s="6" t="n"/>
      <c r="B482" s="6" t="n"/>
      <c r="C482" s="6" t="n"/>
      <c r="D482" s="7" t="n"/>
      <c r="E482" s="8" t="n"/>
      <c r="F482" s="8" t="n"/>
      <c r="G482" s="8" t="n"/>
      <c r="H482" s="8" t="n"/>
      <c r="I482" s="8" t="n"/>
    </row>
    <row r="483">
      <c r="A483" s="6" t="n"/>
      <c r="B483" s="6" t="n"/>
      <c r="C483" s="6" t="n"/>
      <c r="D483" s="7" t="n"/>
      <c r="E483" s="8" t="n"/>
      <c r="F483" s="8" t="n"/>
      <c r="G483" s="8" t="n"/>
      <c r="H483" s="8" t="n"/>
      <c r="I483" s="8" t="n"/>
    </row>
    <row r="484">
      <c r="A484" s="6" t="n"/>
      <c r="B484" s="6" t="n"/>
      <c r="C484" s="6" t="n"/>
      <c r="D484" s="7" t="n"/>
      <c r="E484" s="8" t="n"/>
      <c r="F484" s="8" t="n"/>
      <c r="G484" s="8" t="n"/>
      <c r="H484" s="8" t="n"/>
      <c r="I484" s="8" t="n"/>
    </row>
    <row r="485">
      <c r="A485" s="6" t="n"/>
      <c r="B485" s="6" t="n"/>
      <c r="C485" s="6" t="n"/>
      <c r="D485" s="7" t="n"/>
      <c r="E485" s="8" t="n"/>
      <c r="F485" s="8" t="n"/>
      <c r="G485" s="8" t="n"/>
      <c r="H485" s="8" t="n"/>
      <c r="I485" s="8" t="n"/>
    </row>
    <row r="486">
      <c r="A486" s="6" t="n"/>
      <c r="B486" s="6" t="n"/>
      <c r="C486" s="6" t="n"/>
      <c r="D486" s="7" t="n"/>
      <c r="E486" s="8" t="n"/>
      <c r="F486" s="8" t="n"/>
      <c r="G486" s="8" t="n"/>
      <c r="H486" s="8" t="n"/>
      <c r="I486" s="8" t="n"/>
    </row>
    <row r="487">
      <c r="A487" s="6" t="n"/>
      <c r="B487" s="6" t="n"/>
      <c r="C487" s="6" t="n"/>
      <c r="D487" s="7" t="n"/>
      <c r="E487" s="8" t="n"/>
      <c r="F487" s="8" t="n"/>
      <c r="G487" s="8" t="n"/>
      <c r="H487" s="8" t="n"/>
      <c r="I487" s="8" t="n"/>
    </row>
    <row r="488">
      <c r="A488" s="6" t="n"/>
      <c r="B488" s="6" t="n"/>
      <c r="C488" s="6" t="n"/>
      <c r="D488" s="7" t="n"/>
      <c r="E488" s="8" t="n"/>
      <c r="F488" s="8" t="n"/>
      <c r="G488" s="8" t="n"/>
      <c r="H488" s="8" t="n"/>
      <c r="I488" s="8" t="n"/>
    </row>
    <row r="489">
      <c r="A489" s="6" t="n"/>
      <c r="B489" s="6" t="n"/>
      <c r="C489" s="6" t="n"/>
      <c r="D489" s="7" t="n"/>
      <c r="E489" s="8" t="n"/>
      <c r="F489" s="8" t="n"/>
      <c r="G489" s="8" t="n"/>
      <c r="H489" s="8" t="n"/>
      <c r="I489" s="8" t="n"/>
    </row>
    <row r="490">
      <c r="A490" s="6" t="n"/>
      <c r="B490" s="6" t="n"/>
      <c r="C490" s="6" t="n"/>
      <c r="D490" s="7" t="n"/>
      <c r="E490" s="8" t="n"/>
      <c r="F490" s="8" t="n"/>
      <c r="G490" s="8" t="n"/>
      <c r="H490" s="8" t="n"/>
      <c r="I490" s="8" t="n"/>
    </row>
    <row r="491">
      <c r="A491" s="6" t="n"/>
      <c r="B491" s="6" t="n"/>
      <c r="C491" s="6" t="n"/>
      <c r="D491" s="7" t="n"/>
      <c r="E491" s="8" t="n"/>
      <c r="F491" s="8" t="n"/>
      <c r="G491" s="8" t="n"/>
      <c r="H491" s="8" t="n"/>
      <c r="I491" s="8" t="n"/>
    </row>
    <row r="492">
      <c r="A492" s="6" t="n"/>
      <c r="B492" s="6" t="n"/>
      <c r="C492" s="6" t="n"/>
      <c r="D492" s="7" t="n"/>
      <c r="E492" s="8" t="n"/>
      <c r="F492" s="8" t="n"/>
      <c r="G492" s="8" t="n"/>
      <c r="H492" s="8" t="n"/>
      <c r="I492" s="8" t="n"/>
    </row>
    <row r="493">
      <c r="A493" s="6" t="n"/>
      <c r="B493" s="6" t="n"/>
      <c r="C493" s="6" t="n"/>
      <c r="D493" s="7" t="n"/>
      <c r="E493" s="8" t="n"/>
      <c r="F493" s="8" t="n"/>
      <c r="G493" s="8" t="n"/>
      <c r="H493" s="8" t="n"/>
      <c r="I493" s="8" t="n"/>
    </row>
    <row r="494">
      <c r="A494" s="6" t="n"/>
      <c r="B494" s="6" t="n"/>
      <c r="C494" s="6" t="n"/>
      <c r="D494" s="7" t="n"/>
      <c r="E494" s="8" t="n"/>
      <c r="F494" s="8" t="n"/>
      <c r="G494" s="8" t="n"/>
      <c r="H494" s="8" t="n"/>
      <c r="I494" s="8" t="n"/>
    </row>
    <row r="495">
      <c r="A495" s="6" t="n"/>
      <c r="B495" s="6" t="n"/>
      <c r="C495" s="6" t="n"/>
      <c r="D495" s="7" t="n"/>
      <c r="E495" s="8" t="n"/>
      <c r="F495" s="8" t="n"/>
      <c r="G495" s="8" t="n"/>
      <c r="H495" s="8" t="n"/>
      <c r="I495" s="8" t="n"/>
    </row>
    <row r="496">
      <c r="A496" s="6" t="n"/>
      <c r="B496" s="6" t="n"/>
      <c r="C496" s="6" t="n"/>
      <c r="D496" s="7" t="n"/>
      <c r="E496" s="8" t="n"/>
      <c r="F496" s="8" t="n"/>
      <c r="G496" s="8" t="n"/>
      <c r="H496" s="8" t="n"/>
      <c r="I496" s="8" t="n"/>
    </row>
    <row r="497">
      <c r="A497" s="6" t="n"/>
      <c r="B497" s="6" t="n"/>
      <c r="C497" s="6" t="n"/>
      <c r="D497" s="7" t="n"/>
      <c r="E497" s="8" t="n"/>
      <c r="F497" s="8" t="n"/>
      <c r="G497" s="8" t="n"/>
      <c r="H497" s="8" t="n"/>
      <c r="I497" s="8" t="n"/>
    </row>
    <row r="498">
      <c r="A498" s="6" t="n"/>
      <c r="B498" s="6" t="n"/>
      <c r="C498" s="6" t="n"/>
      <c r="D498" s="7" t="n"/>
      <c r="E498" s="8" t="n"/>
      <c r="F498" s="8" t="n"/>
      <c r="G498" s="8" t="n"/>
      <c r="H498" s="8" t="n"/>
      <c r="I498" s="8" t="n"/>
    </row>
    <row r="499">
      <c r="A499" s="6" t="n"/>
      <c r="B499" s="6" t="n"/>
      <c r="C499" s="6" t="n"/>
      <c r="D499" s="7" t="n"/>
      <c r="E499" s="8" t="n"/>
      <c r="F499" s="8" t="n"/>
      <c r="G499" s="8" t="n"/>
      <c r="H499" s="8" t="n"/>
      <c r="I499" s="8" t="n"/>
    </row>
    <row r="500">
      <c r="A500" s="6" t="n"/>
      <c r="B500" s="6" t="n"/>
      <c r="C500" s="6" t="n"/>
      <c r="D500" s="7" t="n"/>
      <c r="E500" s="8" t="n"/>
      <c r="F500" s="8" t="n"/>
      <c r="G500" s="8" t="n"/>
      <c r="H500" s="8" t="n"/>
      <c r="I500" s="8" t="n"/>
    </row>
    <row r="501">
      <c r="A501" s="6" t="n"/>
      <c r="B501" s="6" t="n"/>
      <c r="C501" s="6" t="n"/>
      <c r="D501" s="7" t="n"/>
      <c r="E501" s="8" t="n"/>
      <c r="F501" s="8" t="n"/>
      <c r="G501" s="8" t="n"/>
      <c r="H501" s="8" t="n"/>
      <c r="I501" s="8"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J501"/>
  <sheetViews>
    <sheetView workbookViewId="0">
      <pane ySplit="1" topLeftCell="A2" activePane="bottomLeft" state="frozen"/>
      <selection pane="bottomLeft" activeCell="A1" sqref="A1"/>
    </sheetView>
  </sheetViews>
  <sheetFormatPr baseColWidth="8" defaultRowHeight="15"/>
  <cols>
    <col width="20" customWidth="1" min="1" max="1"/>
    <col width="20" customWidth="1" min="2" max="2"/>
    <col width="16" customWidth="1" min="3" max="3"/>
    <col width="20" customWidth="1" min="4" max="4"/>
    <col width="34" customWidth="1" min="5" max="5"/>
    <col width="12" customWidth="1" min="6" max="6"/>
    <col width="16" customWidth="1" min="7" max="7"/>
    <col width="16" customWidth="1" min="8" max="8"/>
    <col width="20" customWidth="1" min="9" max="9"/>
    <col width="70" customWidth="1" min="10" max="10"/>
  </cols>
  <sheetData>
    <row r="1" ht="34" customHeight="1">
      <c r="A1" s="9" t="inlineStr">
        <is>
          <t>Supplier GSTIN</t>
        </is>
      </c>
      <c r="B1" s="9" t="inlineStr">
        <is>
          <t>Invoice no. (books)</t>
        </is>
      </c>
      <c r="C1" s="9" t="inlineStr">
        <is>
          <t>Tax in books (₹)</t>
        </is>
      </c>
      <c r="D1" s="9" t="inlineStr">
        <is>
          <t>Invoice no. (cleaned)</t>
        </is>
      </c>
      <c r="E1" s="9" t="inlineStr">
        <is>
          <t>Match key</t>
        </is>
      </c>
      <c r="F1" s="9" t="inlineStr">
        <is>
          <t>Row in 2B check</t>
        </is>
      </c>
      <c r="G1" s="9" t="inlineStr">
        <is>
          <t>Tax in GSTR-2B (₹)</t>
        </is>
      </c>
      <c r="H1" s="9" t="inlineStr">
        <is>
          <t>Tax difference (₹)</t>
        </is>
      </c>
      <c r="I1" s="9" t="inlineStr">
        <is>
          <t>Status</t>
        </is>
      </c>
      <c r="J1" s="9" t="inlineStr">
        <is>
          <t>Note</t>
        </is>
      </c>
    </row>
    <row r="2">
      <c r="A2" s="10">
        <f>UPPER(SUBSTITUTE(TRIM('Purchase register'!A2&amp;"")," ",""))</f>
        <v/>
      </c>
      <c r="B2" s="10">
        <f>IF(E2="","",'Purchase register'!C2&amp;"")</f>
        <v/>
      </c>
      <c r="C2" s="11">
        <f>IF(E2="","",SUM('Purchase register'!F2:I2))</f>
        <v/>
      </c>
      <c r="D2" s="10">
        <f>UPPER(SUBSTITUTE(SUBSTITUTE(SUBSTITUTE(SUBSTITUTE(SUBSTITUTE(SUBSTITUTE(SUBSTITUTE(SUBSTITUTE(SUBSTITUTE(SUBSTITUTE(SUBSTITUTE(SUBSTITUTE(SUBSTITUTE('Purchase register'!C2&amp;""," ",""),"/",""),"-",""),".",""),",",""),"_",""),"\",""),"(",""),")",""),"#",""),"*",""),"?",""),"~",""))</f>
        <v/>
      </c>
      <c r="E2" s="10">
        <f>IF(OR(A2="",D2=""),"",A2&amp;"|"&amp;MID(D2,FIND(LEFT(TRIM(SUBSTITUTE(D2,"0"," ")),1),SUBSTITUTE(D2,"0"," ")),50))</f>
        <v/>
      </c>
      <c r="F2" s="12">
        <f>IF(E2="","",IFERROR(MATCH(E2,'2B check'!$E$2:$E$501,0),0))</f>
        <v/>
      </c>
      <c r="G2" s="11">
        <f>IF(OR(E2="",F2=0),"",INDEX('2B check'!$C$2:$C$501,F2))</f>
        <v/>
      </c>
      <c r="H2" s="11">
        <f>IF(G2="","",ROUND(C2-G2,2))</f>
        <v/>
      </c>
      <c r="I2" s="10">
        <f>IF(E2="","",IF(COUNTIF($E$2:E2,E2)&gt;1,"Duplicate in books",IF(F2=0,"Only in books",IF(ABS(H2)&gt;1,"Value mismatch","Matched"))))</f>
        <v/>
      </c>
      <c r="J2" s="10">
        <f>IF(I2="","",IF(I2="Only in books",IF(COUNTIF('2B check'!$A$2:$A$501,A2)&gt;0,"Supplier has other invoices in 2B: look for a keying error, IMS Pending or a later period","Supplier has nothing in this 2B: check whether the supplier has filed GSTR-1 for the period"),IF(I2="Value mismatch",IF(H2&gt;0,"Books tax is higher than 2B","Books tax is lower than 2B"),IF(I2="Duplicate in books","Same key as an earlier row: left out of the totals",""))))</f>
        <v/>
      </c>
    </row>
    <row r="3">
      <c r="A3" s="10">
        <f>UPPER(SUBSTITUTE(TRIM('Purchase register'!A3&amp;"")," ",""))</f>
        <v/>
      </c>
      <c r="B3" s="10">
        <f>IF(E3="","",'Purchase register'!C3&amp;"")</f>
        <v/>
      </c>
      <c r="C3" s="11">
        <f>IF(E3="","",SUM('Purchase register'!F3:I3))</f>
        <v/>
      </c>
      <c r="D3" s="10">
        <f>UPPER(SUBSTITUTE(SUBSTITUTE(SUBSTITUTE(SUBSTITUTE(SUBSTITUTE(SUBSTITUTE(SUBSTITUTE(SUBSTITUTE(SUBSTITUTE(SUBSTITUTE(SUBSTITUTE(SUBSTITUTE(SUBSTITUTE('Purchase register'!C3&amp;""," ",""),"/",""),"-",""),".",""),",",""),"_",""),"\",""),"(",""),")",""),"#",""),"*",""),"?",""),"~",""))</f>
        <v/>
      </c>
      <c r="E3" s="10">
        <f>IF(OR(A3="",D3=""),"",A3&amp;"|"&amp;MID(D3,FIND(LEFT(TRIM(SUBSTITUTE(D3,"0"," ")),1),SUBSTITUTE(D3,"0"," ")),50))</f>
        <v/>
      </c>
      <c r="F3" s="12">
        <f>IF(E3="","",IFERROR(MATCH(E3,'2B check'!$E$2:$E$501,0),0))</f>
        <v/>
      </c>
      <c r="G3" s="11">
        <f>IF(OR(E3="",F3=0),"",INDEX('2B check'!$C$2:$C$501,F3))</f>
        <v/>
      </c>
      <c r="H3" s="11">
        <f>IF(G3="","",ROUND(C3-G3,2))</f>
        <v/>
      </c>
      <c r="I3" s="10">
        <f>IF(E3="","",IF(COUNTIF($E$2:E3,E3)&gt;1,"Duplicate in books",IF(F3=0,"Only in books",IF(ABS(H3)&gt;1,"Value mismatch","Matched"))))</f>
        <v/>
      </c>
      <c r="J3" s="10">
        <f>IF(I3="","",IF(I3="Only in books",IF(COUNTIF('2B check'!$A$2:$A$501,A3)&gt;0,"Supplier has other invoices in 2B: look for a keying error, IMS Pending or a later period","Supplier has nothing in this 2B: check whether the supplier has filed GSTR-1 for the period"),IF(I3="Value mismatch",IF(H3&gt;0,"Books tax is higher than 2B","Books tax is lower than 2B"),IF(I3="Duplicate in books","Same key as an earlier row: left out of the totals",""))))</f>
        <v/>
      </c>
    </row>
    <row r="4">
      <c r="A4" s="10">
        <f>UPPER(SUBSTITUTE(TRIM('Purchase register'!A4&amp;"")," ",""))</f>
        <v/>
      </c>
      <c r="B4" s="10">
        <f>IF(E4="","",'Purchase register'!C4&amp;"")</f>
        <v/>
      </c>
      <c r="C4" s="11">
        <f>IF(E4="","",SUM('Purchase register'!F4:I4))</f>
        <v/>
      </c>
      <c r="D4" s="10">
        <f>UPPER(SUBSTITUTE(SUBSTITUTE(SUBSTITUTE(SUBSTITUTE(SUBSTITUTE(SUBSTITUTE(SUBSTITUTE(SUBSTITUTE(SUBSTITUTE(SUBSTITUTE(SUBSTITUTE(SUBSTITUTE(SUBSTITUTE('Purchase register'!C4&amp;""," ",""),"/",""),"-",""),".",""),",",""),"_",""),"\",""),"(",""),")",""),"#",""),"*",""),"?",""),"~",""))</f>
        <v/>
      </c>
      <c r="E4" s="10">
        <f>IF(OR(A4="",D4=""),"",A4&amp;"|"&amp;MID(D4,FIND(LEFT(TRIM(SUBSTITUTE(D4,"0"," ")),1),SUBSTITUTE(D4,"0"," ")),50))</f>
        <v/>
      </c>
      <c r="F4" s="12">
        <f>IF(E4="","",IFERROR(MATCH(E4,'2B check'!$E$2:$E$501,0),0))</f>
        <v/>
      </c>
      <c r="G4" s="11">
        <f>IF(OR(E4="",F4=0),"",INDEX('2B check'!$C$2:$C$501,F4))</f>
        <v/>
      </c>
      <c r="H4" s="11">
        <f>IF(G4="","",ROUND(C4-G4,2))</f>
        <v/>
      </c>
      <c r="I4" s="10">
        <f>IF(E4="","",IF(COUNTIF($E$2:E4,E4)&gt;1,"Duplicate in books",IF(F4=0,"Only in books",IF(ABS(H4)&gt;1,"Value mismatch","Matched"))))</f>
        <v/>
      </c>
      <c r="J4" s="10">
        <f>IF(I4="","",IF(I4="Only in books",IF(COUNTIF('2B check'!$A$2:$A$501,A4)&gt;0,"Supplier has other invoices in 2B: look for a keying error, IMS Pending or a later period","Supplier has nothing in this 2B: check whether the supplier has filed GSTR-1 for the period"),IF(I4="Value mismatch",IF(H4&gt;0,"Books tax is higher than 2B","Books tax is lower than 2B"),IF(I4="Duplicate in books","Same key as an earlier row: left out of the totals",""))))</f>
        <v/>
      </c>
    </row>
    <row r="5">
      <c r="A5" s="10">
        <f>UPPER(SUBSTITUTE(TRIM('Purchase register'!A5&amp;"")," ",""))</f>
        <v/>
      </c>
      <c r="B5" s="10">
        <f>IF(E5="","",'Purchase register'!C5&amp;"")</f>
        <v/>
      </c>
      <c r="C5" s="11">
        <f>IF(E5="","",SUM('Purchase register'!F5:I5))</f>
        <v/>
      </c>
      <c r="D5" s="10">
        <f>UPPER(SUBSTITUTE(SUBSTITUTE(SUBSTITUTE(SUBSTITUTE(SUBSTITUTE(SUBSTITUTE(SUBSTITUTE(SUBSTITUTE(SUBSTITUTE(SUBSTITUTE(SUBSTITUTE(SUBSTITUTE(SUBSTITUTE('Purchase register'!C5&amp;""," ",""),"/",""),"-",""),".",""),",",""),"_",""),"\",""),"(",""),")",""),"#",""),"*",""),"?",""),"~",""))</f>
        <v/>
      </c>
      <c r="E5" s="10">
        <f>IF(OR(A5="",D5=""),"",A5&amp;"|"&amp;MID(D5,FIND(LEFT(TRIM(SUBSTITUTE(D5,"0"," ")),1),SUBSTITUTE(D5,"0"," ")),50))</f>
        <v/>
      </c>
      <c r="F5" s="12">
        <f>IF(E5="","",IFERROR(MATCH(E5,'2B check'!$E$2:$E$501,0),0))</f>
        <v/>
      </c>
      <c r="G5" s="11">
        <f>IF(OR(E5="",F5=0),"",INDEX('2B check'!$C$2:$C$501,F5))</f>
        <v/>
      </c>
      <c r="H5" s="11">
        <f>IF(G5="","",ROUND(C5-G5,2))</f>
        <v/>
      </c>
      <c r="I5" s="10">
        <f>IF(E5="","",IF(COUNTIF($E$2:E5,E5)&gt;1,"Duplicate in books",IF(F5=0,"Only in books",IF(ABS(H5)&gt;1,"Value mismatch","Matched"))))</f>
        <v/>
      </c>
      <c r="J5" s="10">
        <f>IF(I5="","",IF(I5="Only in books",IF(COUNTIF('2B check'!$A$2:$A$501,A5)&gt;0,"Supplier has other invoices in 2B: look for a keying error, IMS Pending or a later period","Supplier has nothing in this 2B: check whether the supplier has filed GSTR-1 for the period"),IF(I5="Value mismatch",IF(H5&gt;0,"Books tax is higher than 2B","Books tax is lower than 2B"),IF(I5="Duplicate in books","Same key as an earlier row: left out of the totals",""))))</f>
        <v/>
      </c>
    </row>
    <row r="6">
      <c r="A6" s="10">
        <f>UPPER(SUBSTITUTE(TRIM('Purchase register'!A6&amp;"")," ",""))</f>
        <v/>
      </c>
      <c r="B6" s="10">
        <f>IF(E6="","",'Purchase register'!C6&amp;"")</f>
        <v/>
      </c>
      <c r="C6" s="11">
        <f>IF(E6="","",SUM('Purchase register'!F6:I6))</f>
        <v/>
      </c>
      <c r="D6" s="10">
        <f>UPPER(SUBSTITUTE(SUBSTITUTE(SUBSTITUTE(SUBSTITUTE(SUBSTITUTE(SUBSTITUTE(SUBSTITUTE(SUBSTITUTE(SUBSTITUTE(SUBSTITUTE(SUBSTITUTE(SUBSTITUTE(SUBSTITUTE('Purchase register'!C6&amp;""," ",""),"/",""),"-",""),".",""),",",""),"_",""),"\",""),"(",""),")",""),"#",""),"*",""),"?",""),"~",""))</f>
        <v/>
      </c>
      <c r="E6" s="10">
        <f>IF(OR(A6="",D6=""),"",A6&amp;"|"&amp;MID(D6,FIND(LEFT(TRIM(SUBSTITUTE(D6,"0"," ")),1),SUBSTITUTE(D6,"0"," ")),50))</f>
        <v/>
      </c>
      <c r="F6" s="12">
        <f>IF(E6="","",IFERROR(MATCH(E6,'2B check'!$E$2:$E$501,0),0))</f>
        <v/>
      </c>
      <c r="G6" s="11">
        <f>IF(OR(E6="",F6=0),"",INDEX('2B check'!$C$2:$C$501,F6))</f>
        <v/>
      </c>
      <c r="H6" s="11">
        <f>IF(G6="","",ROUND(C6-G6,2))</f>
        <v/>
      </c>
      <c r="I6" s="10">
        <f>IF(E6="","",IF(COUNTIF($E$2:E6,E6)&gt;1,"Duplicate in books",IF(F6=0,"Only in books",IF(ABS(H6)&gt;1,"Value mismatch","Matched"))))</f>
        <v/>
      </c>
      <c r="J6" s="10">
        <f>IF(I6="","",IF(I6="Only in books",IF(COUNTIF('2B check'!$A$2:$A$501,A6)&gt;0,"Supplier has other invoices in 2B: look for a keying error, IMS Pending or a later period","Supplier has nothing in this 2B: check whether the supplier has filed GSTR-1 for the period"),IF(I6="Value mismatch",IF(H6&gt;0,"Books tax is higher than 2B","Books tax is lower than 2B"),IF(I6="Duplicate in books","Same key as an earlier row: left out of the totals",""))))</f>
        <v/>
      </c>
    </row>
    <row r="7">
      <c r="A7" s="10">
        <f>UPPER(SUBSTITUTE(TRIM('Purchase register'!A7&amp;"")," ",""))</f>
        <v/>
      </c>
      <c r="B7" s="10">
        <f>IF(E7="","",'Purchase register'!C7&amp;"")</f>
        <v/>
      </c>
      <c r="C7" s="11">
        <f>IF(E7="","",SUM('Purchase register'!F7:I7))</f>
        <v/>
      </c>
      <c r="D7" s="10">
        <f>UPPER(SUBSTITUTE(SUBSTITUTE(SUBSTITUTE(SUBSTITUTE(SUBSTITUTE(SUBSTITUTE(SUBSTITUTE(SUBSTITUTE(SUBSTITUTE(SUBSTITUTE(SUBSTITUTE(SUBSTITUTE(SUBSTITUTE('Purchase register'!C7&amp;""," ",""),"/",""),"-",""),".",""),",",""),"_",""),"\",""),"(",""),")",""),"#",""),"*",""),"?",""),"~",""))</f>
        <v/>
      </c>
      <c r="E7" s="10">
        <f>IF(OR(A7="",D7=""),"",A7&amp;"|"&amp;MID(D7,FIND(LEFT(TRIM(SUBSTITUTE(D7,"0"," ")),1),SUBSTITUTE(D7,"0"," ")),50))</f>
        <v/>
      </c>
      <c r="F7" s="12">
        <f>IF(E7="","",IFERROR(MATCH(E7,'2B check'!$E$2:$E$501,0),0))</f>
        <v/>
      </c>
      <c r="G7" s="11">
        <f>IF(OR(E7="",F7=0),"",INDEX('2B check'!$C$2:$C$501,F7))</f>
        <v/>
      </c>
      <c r="H7" s="11">
        <f>IF(G7="","",ROUND(C7-G7,2))</f>
        <v/>
      </c>
      <c r="I7" s="10">
        <f>IF(E7="","",IF(COUNTIF($E$2:E7,E7)&gt;1,"Duplicate in books",IF(F7=0,"Only in books",IF(ABS(H7)&gt;1,"Value mismatch","Matched"))))</f>
        <v/>
      </c>
      <c r="J7" s="10">
        <f>IF(I7="","",IF(I7="Only in books",IF(COUNTIF('2B check'!$A$2:$A$501,A7)&gt;0,"Supplier has other invoices in 2B: look for a keying error, IMS Pending or a later period","Supplier has nothing in this 2B: check whether the supplier has filed GSTR-1 for the period"),IF(I7="Value mismatch",IF(H7&gt;0,"Books tax is higher than 2B","Books tax is lower than 2B"),IF(I7="Duplicate in books","Same key as an earlier row: left out of the totals",""))))</f>
        <v/>
      </c>
    </row>
    <row r="8">
      <c r="A8" s="10">
        <f>UPPER(SUBSTITUTE(TRIM('Purchase register'!A8&amp;"")," ",""))</f>
        <v/>
      </c>
      <c r="B8" s="10">
        <f>IF(E8="","",'Purchase register'!C8&amp;"")</f>
        <v/>
      </c>
      <c r="C8" s="11">
        <f>IF(E8="","",SUM('Purchase register'!F8:I8))</f>
        <v/>
      </c>
      <c r="D8" s="10">
        <f>UPPER(SUBSTITUTE(SUBSTITUTE(SUBSTITUTE(SUBSTITUTE(SUBSTITUTE(SUBSTITUTE(SUBSTITUTE(SUBSTITUTE(SUBSTITUTE(SUBSTITUTE(SUBSTITUTE(SUBSTITUTE(SUBSTITUTE('Purchase register'!C8&amp;""," ",""),"/",""),"-",""),".",""),",",""),"_",""),"\",""),"(",""),")",""),"#",""),"*",""),"?",""),"~",""))</f>
        <v/>
      </c>
      <c r="E8" s="10">
        <f>IF(OR(A8="",D8=""),"",A8&amp;"|"&amp;MID(D8,FIND(LEFT(TRIM(SUBSTITUTE(D8,"0"," ")),1),SUBSTITUTE(D8,"0"," ")),50))</f>
        <v/>
      </c>
      <c r="F8" s="12">
        <f>IF(E8="","",IFERROR(MATCH(E8,'2B check'!$E$2:$E$501,0),0))</f>
        <v/>
      </c>
      <c r="G8" s="11">
        <f>IF(OR(E8="",F8=0),"",INDEX('2B check'!$C$2:$C$501,F8))</f>
        <v/>
      </c>
      <c r="H8" s="11">
        <f>IF(G8="","",ROUND(C8-G8,2))</f>
        <v/>
      </c>
      <c r="I8" s="10">
        <f>IF(E8="","",IF(COUNTIF($E$2:E8,E8)&gt;1,"Duplicate in books",IF(F8=0,"Only in books",IF(ABS(H8)&gt;1,"Value mismatch","Matched"))))</f>
        <v/>
      </c>
      <c r="J8" s="10">
        <f>IF(I8="","",IF(I8="Only in books",IF(COUNTIF('2B check'!$A$2:$A$501,A8)&gt;0,"Supplier has other invoices in 2B: look for a keying error, IMS Pending or a later period","Supplier has nothing in this 2B: check whether the supplier has filed GSTR-1 for the period"),IF(I8="Value mismatch",IF(H8&gt;0,"Books tax is higher than 2B","Books tax is lower than 2B"),IF(I8="Duplicate in books","Same key as an earlier row: left out of the totals",""))))</f>
        <v/>
      </c>
    </row>
    <row r="9">
      <c r="A9" s="10">
        <f>UPPER(SUBSTITUTE(TRIM('Purchase register'!A9&amp;"")," ",""))</f>
        <v/>
      </c>
      <c r="B9" s="10">
        <f>IF(E9="","",'Purchase register'!C9&amp;"")</f>
        <v/>
      </c>
      <c r="C9" s="11">
        <f>IF(E9="","",SUM('Purchase register'!F9:I9))</f>
        <v/>
      </c>
      <c r="D9" s="10">
        <f>UPPER(SUBSTITUTE(SUBSTITUTE(SUBSTITUTE(SUBSTITUTE(SUBSTITUTE(SUBSTITUTE(SUBSTITUTE(SUBSTITUTE(SUBSTITUTE(SUBSTITUTE(SUBSTITUTE(SUBSTITUTE(SUBSTITUTE('Purchase register'!C9&amp;""," ",""),"/",""),"-",""),".",""),",",""),"_",""),"\",""),"(",""),")",""),"#",""),"*",""),"?",""),"~",""))</f>
        <v/>
      </c>
      <c r="E9" s="10">
        <f>IF(OR(A9="",D9=""),"",A9&amp;"|"&amp;MID(D9,FIND(LEFT(TRIM(SUBSTITUTE(D9,"0"," ")),1),SUBSTITUTE(D9,"0"," ")),50))</f>
        <v/>
      </c>
      <c r="F9" s="12">
        <f>IF(E9="","",IFERROR(MATCH(E9,'2B check'!$E$2:$E$501,0),0))</f>
        <v/>
      </c>
      <c r="G9" s="11">
        <f>IF(OR(E9="",F9=0),"",INDEX('2B check'!$C$2:$C$501,F9))</f>
        <v/>
      </c>
      <c r="H9" s="11">
        <f>IF(G9="","",ROUND(C9-G9,2))</f>
        <v/>
      </c>
      <c r="I9" s="10">
        <f>IF(E9="","",IF(COUNTIF($E$2:E9,E9)&gt;1,"Duplicate in books",IF(F9=0,"Only in books",IF(ABS(H9)&gt;1,"Value mismatch","Matched"))))</f>
        <v/>
      </c>
      <c r="J9" s="10">
        <f>IF(I9="","",IF(I9="Only in books",IF(COUNTIF('2B check'!$A$2:$A$501,A9)&gt;0,"Supplier has other invoices in 2B: look for a keying error, IMS Pending or a later period","Supplier has nothing in this 2B: check whether the supplier has filed GSTR-1 for the period"),IF(I9="Value mismatch",IF(H9&gt;0,"Books tax is higher than 2B","Books tax is lower than 2B"),IF(I9="Duplicate in books","Same key as an earlier row: left out of the totals",""))))</f>
        <v/>
      </c>
    </row>
    <row r="10">
      <c r="A10" s="10">
        <f>UPPER(SUBSTITUTE(TRIM('Purchase register'!A10&amp;"")," ",""))</f>
        <v/>
      </c>
      <c r="B10" s="10">
        <f>IF(E10="","",'Purchase register'!C10&amp;"")</f>
        <v/>
      </c>
      <c r="C10" s="11">
        <f>IF(E10="","",SUM('Purchase register'!F10:I10))</f>
        <v/>
      </c>
      <c r="D10" s="10">
        <f>UPPER(SUBSTITUTE(SUBSTITUTE(SUBSTITUTE(SUBSTITUTE(SUBSTITUTE(SUBSTITUTE(SUBSTITUTE(SUBSTITUTE(SUBSTITUTE(SUBSTITUTE(SUBSTITUTE(SUBSTITUTE(SUBSTITUTE('Purchase register'!C10&amp;""," ",""),"/",""),"-",""),".",""),",",""),"_",""),"\",""),"(",""),")",""),"#",""),"*",""),"?",""),"~",""))</f>
        <v/>
      </c>
      <c r="E10" s="10">
        <f>IF(OR(A10="",D10=""),"",A10&amp;"|"&amp;MID(D10,FIND(LEFT(TRIM(SUBSTITUTE(D10,"0"," ")),1),SUBSTITUTE(D10,"0"," ")),50))</f>
        <v/>
      </c>
      <c r="F10" s="12">
        <f>IF(E10="","",IFERROR(MATCH(E10,'2B check'!$E$2:$E$501,0),0))</f>
        <v/>
      </c>
      <c r="G10" s="11">
        <f>IF(OR(E10="",F10=0),"",INDEX('2B check'!$C$2:$C$501,F10))</f>
        <v/>
      </c>
      <c r="H10" s="11">
        <f>IF(G10="","",ROUND(C10-G10,2))</f>
        <v/>
      </c>
      <c r="I10" s="10">
        <f>IF(E10="","",IF(COUNTIF($E$2:E10,E10)&gt;1,"Duplicate in books",IF(F10=0,"Only in books",IF(ABS(H10)&gt;1,"Value mismatch","Matched"))))</f>
        <v/>
      </c>
      <c r="J10" s="10">
        <f>IF(I10="","",IF(I10="Only in books",IF(COUNTIF('2B check'!$A$2:$A$501,A10)&gt;0,"Supplier has other invoices in 2B: look for a keying error, IMS Pending or a later period","Supplier has nothing in this 2B: check whether the supplier has filed GSTR-1 for the period"),IF(I10="Value mismatch",IF(H10&gt;0,"Books tax is higher than 2B","Books tax is lower than 2B"),IF(I10="Duplicate in books","Same key as an earlier row: left out of the totals",""))))</f>
        <v/>
      </c>
    </row>
    <row r="11">
      <c r="A11" s="10">
        <f>UPPER(SUBSTITUTE(TRIM('Purchase register'!A11&amp;"")," ",""))</f>
        <v/>
      </c>
      <c r="B11" s="10">
        <f>IF(E11="","",'Purchase register'!C11&amp;"")</f>
        <v/>
      </c>
      <c r="C11" s="11">
        <f>IF(E11="","",SUM('Purchase register'!F11:I11))</f>
        <v/>
      </c>
      <c r="D11" s="10">
        <f>UPPER(SUBSTITUTE(SUBSTITUTE(SUBSTITUTE(SUBSTITUTE(SUBSTITUTE(SUBSTITUTE(SUBSTITUTE(SUBSTITUTE(SUBSTITUTE(SUBSTITUTE(SUBSTITUTE(SUBSTITUTE(SUBSTITUTE('Purchase register'!C11&amp;""," ",""),"/",""),"-",""),".",""),",",""),"_",""),"\",""),"(",""),")",""),"#",""),"*",""),"?",""),"~",""))</f>
        <v/>
      </c>
      <c r="E11" s="10">
        <f>IF(OR(A11="",D11=""),"",A11&amp;"|"&amp;MID(D11,FIND(LEFT(TRIM(SUBSTITUTE(D11,"0"," ")),1),SUBSTITUTE(D11,"0"," ")),50))</f>
        <v/>
      </c>
      <c r="F11" s="12">
        <f>IF(E11="","",IFERROR(MATCH(E11,'2B check'!$E$2:$E$501,0),0))</f>
        <v/>
      </c>
      <c r="G11" s="11">
        <f>IF(OR(E11="",F11=0),"",INDEX('2B check'!$C$2:$C$501,F11))</f>
        <v/>
      </c>
      <c r="H11" s="11">
        <f>IF(G11="","",ROUND(C11-G11,2))</f>
        <v/>
      </c>
      <c r="I11" s="10">
        <f>IF(E11="","",IF(COUNTIF($E$2:E11,E11)&gt;1,"Duplicate in books",IF(F11=0,"Only in books",IF(ABS(H11)&gt;1,"Value mismatch","Matched"))))</f>
        <v/>
      </c>
      <c r="J11" s="10">
        <f>IF(I11="","",IF(I11="Only in books",IF(COUNTIF('2B check'!$A$2:$A$501,A11)&gt;0,"Supplier has other invoices in 2B: look for a keying error, IMS Pending or a later period","Supplier has nothing in this 2B: check whether the supplier has filed GSTR-1 for the period"),IF(I11="Value mismatch",IF(H11&gt;0,"Books tax is higher than 2B","Books tax is lower than 2B"),IF(I11="Duplicate in books","Same key as an earlier row: left out of the totals",""))))</f>
        <v/>
      </c>
    </row>
    <row r="12">
      <c r="A12" s="10">
        <f>UPPER(SUBSTITUTE(TRIM('Purchase register'!A12&amp;"")," ",""))</f>
        <v/>
      </c>
      <c r="B12" s="10">
        <f>IF(E12="","",'Purchase register'!C12&amp;"")</f>
        <v/>
      </c>
      <c r="C12" s="11">
        <f>IF(E12="","",SUM('Purchase register'!F12:I12))</f>
        <v/>
      </c>
      <c r="D12" s="10">
        <f>UPPER(SUBSTITUTE(SUBSTITUTE(SUBSTITUTE(SUBSTITUTE(SUBSTITUTE(SUBSTITUTE(SUBSTITUTE(SUBSTITUTE(SUBSTITUTE(SUBSTITUTE(SUBSTITUTE(SUBSTITUTE(SUBSTITUTE('Purchase register'!C12&amp;""," ",""),"/",""),"-",""),".",""),",",""),"_",""),"\",""),"(",""),")",""),"#",""),"*",""),"?",""),"~",""))</f>
        <v/>
      </c>
      <c r="E12" s="10">
        <f>IF(OR(A12="",D12=""),"",A12&amp;"|"&amp;MID(D12,FIND(LEFT(TRIM(SUBSTITUTE(D12,"0"," ")),1),SUBSTITUTE(D12,"0"," ")),50))</f>
        <v/>
      </c>
      <c r="F12" s="12">
        <f>IF(E12="","",IFERROR(MATCH(E12,'2B check'!$E$2:$E$501,0),0))</f>
        <v/>
      </c>
      <c r="G12" s="11">
        <f>IF(OR(E12="",F12=0),"",INDEX('2B check'!$C$2:$C$501,F12))</f>
        <v/>
      </c>
      <c r="H12" s="11">
        <f>IF(G12="","",ROUND(C12-G12,2))</f>
        <v/>
      </c>
      <c r="I12" s="10">
        <f>IF(E12="","",IF(COUNTIF($E$2:E12,E12)&gt;1,"Duplicate in books",IF(F12=0,"Only in books",IF(ABS(H12)&gt;1,"Value mismatch","Matched"))))</f>
        <v/>
      </c>
      <c r="J12" s="10">
        <f>IF(I12="","",IF(I12="Only in books",IF(COUNTIF('2B check'!$A$2:$A$501,A12)&gt;0,"Supplier has other invoices in 2B: look for a keying error, IMS Pending or a later period","Supplier has nothing in this 2B: check whether the supplier has filed GSTR-1 for the period"),IF(I12="Value mismatch",IF(H12&gt;0,"Books tax is higher than 2B","Books tax is lower than 2B"),IF(I12="Duplicate in books","Same key as an earlier row: left out of the totals",""))))</f>
        <v/>
      </c>
    </row>
    <row r="13">
      <c r="A13" s="10">
        <f>UPPER(SUBSTITUTE(TRIM('Purchase register'!A13&amp;"")," ",""))</f>
        <v/>
      </c>
      <c r="B13" s="10">
        <f>IF(E13="","",'Purchase register'!C13&amp;"")</f>
        <v/>
      </c>
      <c r="C13" s="11">
        <f>IF(E13="","",SUM('Purchase register'!F13:I13))</f>
        <v/>
      </c>
      <c r="D13" s="10">
        <f>UPPER(SUBSTITUTE(SUBSTITUTE(SUBSTITUTE(SUBSTITUTE(SUBSTITUTE(SUBSTITUTE(SUBSTITUTE(SUBSTITUTE(SUBSTITUTE(SUBSTITUTE(SUBSTITUTE(SUBSTITUTE(SUBSTITUTE('Purchase register'!C13&amp;""," ",""),"/",""),"-",""),".",""),",",""),"_",""),"\",""),"(",""),")",""),"#",""),"*",""),"?",""),"~",""))</f>
        <v/>
      </c>
      <c r="E13" s="10">
        <f>IF(OR(A13="",D13=""),"",A13&amp;"|"&amp;MID(D13,FIND(LEFT(TRIM(SUBSTITUTE(D13,"0"," ")),1),SUBSTITUTE(D13,"0"," ")),50))</f>
        <v/>
      </c>
      <c r="F13" s="12">
        <f>IF(E13="","",IFERROR(MATCH(E13,'2B check'!$E$2:$E$501,0),0))</f>
        <v/>
      </c>
      <c r="G13" s="11">
        <f>IF(OR(E13="",F13=0),"",INDEX('2B check'!$C$2:$C$501,F13))</f>
        <v/>
      </c>
      <c r="H13" s="11">
        <f>IF(G13="","",ROUND(C13-G13,2))</f>
        <v/>
      </c>
      <c r="I13" s="10">
        <f>IF(E13="","",IF(COUNTIF($E$2:E13,E13)&gt;1,"Duplicate in books",IF(F13=0,"Only in books",IF(ABS(H13)&gt;1,"Value mismatch","Matched"))))</f>
        <v/>
      </c>
      <c r="J13" s="10">
        <f>IF(I13="","",IF(I13="Only in books",IF(COUNTIF('2B check'!$A$2:$A$501,A13)&gt;0,"Supplier has other invoices in 2B: look for a keying error, IMS Pending or a later period","Supplier has nothing in this 2B: check whether the supplier has filed GSTR-1 for the period"),IF(I13="Value mismatch",IF(H13&gt;0,"Books tax is higher than 2B","Books tax is lower than 2B"),IF(I13="Duplicate in books","Same key as an earlier row: left out of the totals",""))))</f>
        <v/>
      </c>
    </row>
    <row r="14">
      <c r="A14" s="10">
        <f>UPPER(SUBSTITUTE(TRIM('Purchase register'!A14&amp;"")," ",""))</f>
        <v/>
      </c>
      <c r="B14" s="10">
        <f>IF(E14="","",'Purchase register'!C14&amp;"")</f>
        <v/>
      </c>
      <c r="C14" s="11">
        <f>IF(E14="","",SUM('Purchase register'!F14:I14))</f>
        <v/>
      </c>
      <c r="D14" s="10">
        <f>UPPER(SUBSTITUTE(SUBSTITUTE(SUBSTITUTE(SUBSTITUTE(SUBSTITUTE(SUBSTITUTE(SUBSTITUTE(SUBSTITUTE(SUBSTITUTE(SUBSTITUTE(SUBSTITUTE(SUBSTITUTE(SUBSTITUTE('Purchase register'!C14&amp;""," ",""),"/",""),"-",""),".",""),",",""),"_",""),"\",""),"(",""),")",""),"#",""),"*",""),"?",""),"~",""))</f>
        <v/>
      </c>
      <c r="E14" s="10">
        <f>IF(OR(A14="",D14=""),"",A14&amp;"|"&amp;MID(D14,FIND(LEFT(TRIM(SUBSTITUTE(D14,"0"," ")),1),SUBSTITUTE(D14,"0"," ")),50))</f>
        <v/>
      </c>
      <c r="F14" s="12">
        <f>IF(E14="","",IFERROR(MATCH(E14,'2B check'!$E$2:$E$501,0),0))</f>
        <v/>
      </c>
      <c r="G14" s="11">
        <f>IF(OR(E14="",F14=0),"",INDEX('2B check'!$C$2:$C$501,F14))</f>
        <v/>
      </c>
      <c r="H14" s="11">
        <f>IF(G14="","",ROUND(C14-G14,2))</f>
        <v/>
      </c>
      <c r="I14" s="10">
        <f>IF(E14="","",IF(COUNTIF($E$2:E14,E14)&gt;1,"Duplicate in books",IF(F14=0,"Only in books",IF(ABS(H14)&gt;1,"Value mismatch","Matched"))))</f>
        <v/>
      </c>
      <c r="J14" s="10">
        <f>IF(I14="","",IF(I14="Only in books",IF(COUNTIF('2B check'!$A$2:$A$501,A14)&gt;0,"Supplier has other invoices in 2B: look for a keying error, IMS Pending or a later period","Supplier has nothing in this 2B: check whether the supplier has filed GSTR-1 for the period"),IF(I14="Value mismatch",IF(H14&gt;0,"Books tax is higher than 2B","Books tax is lower than 2B"),IF(I14="Duplicate in books","Same key as an earlier row: left out of the totals",""))))</f>
        <v/>
      </c>
    </row>
    <row r="15">
      <c r="A15" s="10">
        <f>UPPER(SUBSTITUTE(TRIM('Purchase register'!A15&amp;"")," ",""))</f>
        <v/>
      </c>
      <c r="B15" s="10">
        <f>IF(E15="","",'Purchase register'!C15&amp;"")</f>
        <v/>
      </c>
      <c r="C15" s="11">
        <f>IF(E15="","",SUM('Purchase register'!F15:I15))</f>
        <v/>
      </c>
      <c r="D15" s="10">
        <f>UPPER(SUBSTITUTE(SUBSTITUTE(SUBSTITUTE(SUBSTITUTE(SUBSTITUTE(SUBSTITUTE(SUBSTITUTE(SUBSTITUTE(SUBSTITUTE(SUBSTITUTE(SUBSTITUTE(SUBSTITUTE(SUBSTITUTE('Purchase register'!C15&amp;""," ",""),"/",""),"-",""),".",""),",",""),"_",""),"\",""),"(",""),")",""),"#",""),"*",""),"?",""),"~",""))</f>
        <v/>
      </c>
      <c r="E15" s="10">
        <f>IF(OR(A15="",D15=""),"",A15&amp;"|"&amp;MID(D15,FIND(LEFT(TRIM(SUBSTITUTE(D15,"0"," ")),1),SUBSTITUTE(D15,"0"," ")),50))</f>
        <v/>
      </c>
      <c r="F15" s="12">
        <f>IF(E15="","",IFERROR(MATCH(E15,'2B check'!$E$2:$E$501,0),0))</f>
        <v/>
      </c>
      <c r="G15" s="11">
        <f>IF(OR(E15="",F15=0),"",INDEX('2B check'!$C$2:$C$501,F15))</f>
        <v/>
      </c>
      <c r="H15" s="11">
        <f>IF(G15="","",ROUND(C15-G15,2))</f>
        <v/>
      </c>
      <c r="I15" s="10">
        <f>IF(E15="","",IF(COUNTIF($E$2:E15,E15)&gt;1,"Duplicate in books",IF(F15=0,"Only in books",IF(ABS(H15)&gt;1,"Value mismatch","Matched"))))</f>
        <v/>
      </c>
      <c r="J15" s="10">
        <f>IF(I15="","",IF(I15="Only in books",IF(COUNTIF('2B check'!$A$2:$A$501,A15)&gt;0,"Supplier has other invoices in 2B: look for a keying error, IMS Pending or a later period","Supplier has nothing in this 2B: check whether the supplier has filed GSTR-1 for the period"),IF(I15="Value mismatch",IF(H15&gt;0,"Books tax is higher than 2B","Books tax is lower than 2B"),IF(I15="Duplicate in books","Same key as an earlier row: left out of the totals",""))))</f>
        <v/>
      </c>
    </row>
    <row r="16">
      <c r="A16" s="10">
        <f>UPPER(SUBSTITUTE(TRIM('Purchase register'!A16&amp;"")," ",""))</f>
        <v/>
      </c>
      <c r="B16" s="10">
        <f>IF(E16="","",'Purchase register'!C16&amp;"")</f>
        <v/>
      </c>
      <c r="C16" s="11">
        <f>IF(E16="","",SUM('Purchase register'!F16:I16))</f>
        <v/>
      </c>
      <c r="D16" s="10">
        <f>UPPER(SUBSTITUTE(SUBSTITUTE(SUBSTITUTE(SUBSTITUTE(SUBSTITUTE(SUBSTITUTE(SUBSTITUTE(SUBSTITUTE(SUBSTITUTE(SUBSTITUTE(SUBSTITUTE(SUBSTITUTE(SUBSTITUTE('Purchase register'!C16&amp;""," ",""),"/",""),"-",""),".",""),",",""),"_",""),"\",""),"(",""),")",""),"#",""),"*",""),"?",""),"~",""))</f>
        <v/>
      </c>
      <c r="E16" s="10">
        <f>IF(OR(A16="",D16=""),"",A16&amp;"|"&amp;MID(D16,FIND(LEFT(TRIM(SUBSTITUTE(D16,"0"," ")),1),SUBSTITUTE(D16,"0"," ")),50))</f>
        <v/>
      </c>
      <c r="F16" s="12">
        <f>IF(E16="","",IFERROR(MATCH(E16,'2B check'!$E$2:$E$501,0),0))</f>
        <v/>
      </c>
      <c r="G16" s="11">
        <f>IF(OR(E16="",F16=0),"",INDEX('2B check'!$C$2:$C$501,F16))</f>
        <v/>
      </c>
      <c r="H16" s="11">
        <f>IF(G16="","",ROUND(C16-G16,2))</f>
        <v/>
      </c>
      <c r="I16" s="10">
        <f>IF(E16="","",IF(COUNTIF($E$2:E16,E16)&gt;1,"Duplicate in books",IF(F16=0,"Only in books",IF(ABS(H16)&gt;1,"Value mismatch","Matched"))))</f>
        <v/>
      </c>
      <c r="J16" s="10">
        <f>IF(I16="","",IF(I16="Only in books",IF(COUNTIF('2B check'!$A$2:$A$501,A16)&gt;0,"Supplier has other invoices in 2B: look for a keying error, IMS Pending or a later period","Supplier has nothing in this 2B: check whether the supplier has filed GSTR-1 for the period"),IF(I16="Value mismatch",IF(H16&gt;0,"Books tax is higher than 2B","Books tax is lower than 2B"),IF(I16="Duplicate in books","Same key as an earlier row: left out of the totals",""))))</f>
        <v/>
      </c>
    </row>
    <row r="17">
      <c r="A17" s="10">
        <f>UPPER(SUBSTITUTE(TRIM('Purchase register'!A17&amp;"")," ",""))</f>
        <v/>
      </c>
      <c r="B17" s="10">
        <f>IF(E17="","",'Purchase register'!C17&amp;"")</f>
        <v/>
      </c>
      <c r="C17" s="11">
        <f>IF(E17="","",SUM('Purchase register'!F17:I17))</f>
        <v/>
      </c>
      <c r="D17" s="10">
        <f>UPPER(SUBSTITUTE(SUBSTITUTE(SUBSTITUTE(SUBSTITUTE(SUBSTITUTE(SUBSTITUTE(SUBSTITUTE(SUBSTITUTE(SUBSTITUTE(SUBSTITUTE(SUBSTITUTE(SUBSTITUTE(SUBSTITUTE('Purchase register'!C17&amp;""," ",""),"/",""),"-",""),".",""),",",""),"_",""),"\",""),"(",""),")",""),"#",""),"*",""),"?",""),"~",""))</f>
        <v/>
      </c>
      <c r="E17" s="10">
        <f>IF(OR(A17="",D17=""),"",A17&amp;"|"&amp;MID(D17,FIND(LEFT(TRIM(SUBSTITUTE(D17,"0"," ")),1),SUBSTITUTE(D17,"0"," ")),50))</f>
        <v/>
      </c>
      <c r="F17" s="12">
        <f>IF(E17="","",IFERROR(MATCH(E17,'2B check'!$E$2:$E$501,0),0))</f>
        <v/>
      </c>
      <c r="G17" s="11">
        <f>IF(OR(E17="",F17=0),"",INDEX('2B check'!$C$2:$C$501,F17))</f>
        <v/>
      </c>
      <c r="H17" s="11">
        <f>IF(G17="","",ROUND(C17-G17,2))</f>
        <v/>
      </c>
      <c r="I17" s="10">
        <f>IF(E17="","",IF(COUNTIF($E$2:E17,E17)&gt;1,"Duplicate in books",IF(F17=0,"Only in books",IF(ABS(H17)&gt;1,"Value mismatch","Matched"))))</f>
        <v/>
      </c>
      <c r="J17" s="10">
        <f>IF(I17="","",IF(I17="Only in books",IF(COUNTIF('2B check'!$A$2:$A$501,A17)&gt;0,"Supplier has other invoices in 2B: look for a keying error, IMS Pending or a later period","Supplier has nothing in this 2B: check whether the supplier has filed GSTR-1 for the period"),IF(I17="Value mismatch",IF(H17&gt;0,"Books tax is higher than 2B","Books tax is lower than 2B"),IF(I17="Duplicate in books","Same key as an earlier row: left out of the totals",""))))</f>
        <v/>
      </c>
    </row>
    <row r="18">
      <c r="A18" s="10">
        <f>UPPER(SUBSTITUTE(TRIM('Purchase register'!A18&amp;"")," ",""))</f>
        <v/>
      </c>
      <c r="B18" s="10">
        <f>IF(E18="","",'Purchase register'!C18&amp;"")</f>
        <v/>
      </c>
      <c r="C18" s="11">
        <f>IF(E18="","",SUM('Purchase register'!F18:I18))</f>
        <v/>
      </c>
      <c r="D18" s="10">
        <f>UPPER(SUBSTITUTE(SUBSTITUTE(SUBSTITUTE(SUBSTITUTE(SUBSTITUTE(SUBSTITUTE(SUBSTITUTE(SUBSTITUTE(SUBSTITUTE(SUBSTITUTE(SUBSTITUTE(SUBSTITUTE(SUBSTITUTE('Purchase register'!C18&amp;""," ",""),"/",""),"-",""),".",""),",",""),"_",""),"\",""),"(",""),")",""),"#",""),"*",""),"?",""),"~",""))</f>
        <v/>
      </c>
      <c r="E18" s="10">
        <f>IF(OR(A18="",D18=""),"",A18&amp;"|"&amp;MID(D18,FIND(LEFT(TRIM(SUBSTITUTE(D18,"0"," ")),1),SUBSTITUTE(D18,"0"," ")),50))</f>
        <v/>
      </c>
      <c r="F18" s="12">
        <f>IF(E18="","",IFERROR(MATCH(E18,'2B check'!$E$2:$E$501,0),0))</f>
        <v/>
      </c>
      <c r="G18" s="11">
        <f>IF(OR(E18="",F18=0),"",INDEX('2B check'!$C$2:$C$501,F18))</f>
        <v/>
      </c>
      <c r="H18" s="11">
        <f>IF(G18="","",ROUND(C18-G18,2))</f>
        <v/>
      </c>
      <c r="I18" s="10">
        <f>IF(E18="","",IF(COUNTIF($E$2:E18,E18)&gt;1,"Duplicate in books",IF(F18=0,"Only in books",IF(ABS(H18)&gt;1,"Value mismatch","Matched"))))</f>
        <v/>
      </c>
      <c r="J18" s="10">
        <f>IF(I18="","",IF(I18="Only in books",IF(COUNTIF('2B check'!$A$2:$A$501,A18)&gt;0,"Supplier has other invoices in 2B: look for a keying error, IMS Pending or a later period","Supplier has nothing in this 2B: check whether the supplier has filed GSTR-1 for the period"),IF(I18="Value mismatch",IF(H18&gt;0,"Books tax is higher than 2B","Books tax is lower than 2B"),IF(I18="Duplicate in books","Same key as an earlier row: left out of the totals",""))))</f>
        <v/>
      </c>
    </row>
    <row r="19">
      <c r="A19" s="10">
        <f>UPPER(SUBSTITUTE(TRIM('Purchase register'!A19&amp;"")," ",""))</f>
        <v/>
      </c>
      <c r="B19" s="10">
        <f>IF(E19="","",'Purchase register'!C19&amp;"")</f>
        <v/>
      </c>
      <c r="C19" s="11">
        <f>IF(E19="","",SUM('Purchase register'!F19:I19))</f>
        <v/>
      </c>
      <c r="D19" s="10">
        <f>UPPER(SUBSTITUTE(SUBSTITUTE(SUBSTITUTE(SUBSTITUTE(SUBSTITUTE(SUBSTITUTE(SUBSTITUTE(SUBSTITUTE(SUBSTITUTE(SUBSTITUTE(SUBSTITUTE(SUBSTITUTE(SUBSTITUTE('Purchase register'!C19&amp;""," ",""),"/",""),"-",""),".",""),",",""),"_",""),"\",""),"(",""),")",""),"#",""),"*",""),"?",""),"~",""))</f>
        <v/>
      </c>
      <c r="E19" s="10">
        <f>IF(OR(A19="",D19=""),"",A19&amp;"|"&amp;MID(D19,FIND(LEFT(TRIM(SUBSTITUTE(D19,"0"," ")),1),SUBSTITUTE(D19,"0"," ")),50))</f>
        <v/>
      </c>
      <c r="F19" s="12">
        <f>IF(E19="","",IFERROR(MATCH(E19,'2B check'!$E$2:$E$501,0),0))</f>
        <v/>
      </c>
      <c r="G19" s="11">
        <f>IF(OR(E19="",F19=0),"",INDEX('2B check'!$C$2:$C$501,F19))</f>
        <v/>
      </c>
      <c r="H19" s="11">
        <f>IF(G19="","",ROUND(C19-G19,2))</f>
        <v/>
      </c>
      <c r="I19" s="10">
        <f>IF(E19="","",IF(COUNTIF($E$2:E19,E19)&gt;1,"Duplicate in books",IF(F19=0,"Only in books",IF(ABS(H19)&gt;1,"Value mismatch","Matched"))))</f>
        <v/>
      </c>
      <c r="J19" s="10">
        <f>IF(I19="","",IF(I19="Only in books",IF(COUNTIF('2B check'!$A$2:$A$501,A19)&gt;0,"Supplier has other invoices in 2B: look for a keying error, IMS Pending or a later period","Supplier has nothing in this 2B: check whether the supplier has filed GSTR-1 for the period"),IF(I19="Value mismatch",IF(H19&gt;0,"Books tax is higher than 2B","Books tax is lower than 2B"),IF(I19="Duplicate in books","Same key as an earlier row: left out of the totals",""))))</f>
        <v/>
      </c>
    </row>
    <row r="20">
      <c r="A20" s="10">
        <f>UPPER(SUBSTITUTE(TRIM('Purchase register'!A20&amp;"")," ",""))</f>
        <v/>
      </c>
      <c r="B20" s="10">
        <f>IF(E20="","",'Purchase register'!C20&amp;"")</f>
        <v/>
      </c>
      <c r="C20" s="11">
        <f>IF(E20="","",SUM('Purchase register'!F20:I20))</f>
        <v/>
      </c>
      <c r="D20" s="10">
        <f>UPPER(SUBSTITUTE(SUBSTITUTE(SUBSTITUTE(SUBSTITUTE(SUBSTITUTE(SUBSTITUTE(SUBSTITUTE(SUBSTITUTE(SUBSTITUTE(SUBSTITUTE(SUBSTITUTE(SUBSTITUTE(SUBSTITUTE('Purchase register'!C20&amp;""," ",""),"/",""),"-",""),".",""),",",""),"_",""),"\",""),"(",""),")",""),"#",""),"*",""),"?",""),"~",""))</f>
        <v/>
      </c>
      <c r="E20" s="10">
        <f>IF(OR(A20="",D20=""),"",A20&amp;"|"&amp;MID(D20,FIND(LEFT(TRIM(SUBSTITUTE(D20,"0"," ")),1),SUBSTITUTE(D20,"0"," ")),50))</f>
        <v/>
      </c>
      <c r="F20" s="12">
        <f>IF(E20="","",IFERROR(MATCH(E20,'2B check'!$E$2:$E$501,0),0))</f>
        <v/>
      </c>
      <c r="G20" s="11">
        <f>IF(OR(E20="",F20=0),"",INDEX('2B check'!$C$2:$C$501,F20))</f>
        <v/>
      </c>
      <c r="H20" s="11">
        <f>IF(G20="","",ROUND(C20-G20,2))</f>
        <v/>
      </c>
      <c r="I20" s="10">
        <f>IF(E20="","",IF(COUNTIF($E$2:E20,E20)&gt;1,"Duplicate in books",IF(F20=0,"Only in books",IF(ABS(H20)&gt;1,"Value mismatch","Matched"))))</f>
        <v/>
      </c>
      <c r="J20" s="10">
        <f>IF(I20="","",IF(I20="Only in books",IF(COUNTIF('2B check'!$A$2:$A$501,A20)&gt;0,"Supplier has other invoices in 2B: look for a keying error, IMS Pending or a later period","Supplier has nothing in this 2B: check whether the supplier has filed GSTR-1 for the period"),IF(I20="Value mismatch",IF(H20&gt;0,"Books tax is higher than 2B","Books tax is lower than 2B"),IF(I20="Duplicate in books","Same key as an earlier row: left out of the totals",""))))</f>
        <v/>
      </c>
    </row>
    <row r="21">
      <c r="A21" s="10">
        <f>UPPER(SUBSTITUTE(TRIM('Purchase register'!A21&amp;"")," ",""))</f>
        <v/>
      </c>
      <c r="B21" s="10">
        <f>IF(E21="","",'Purchase register'!C21&amp;"")</f>
        <v/>
      </c>
      <c r="C21" s="11">
        <f>IF(E21="","",SUM('Purchase register'!F21:I21))</f>
        <v/>
      </c>
      <c r="D21" s="10">
        <f>UPPER(SUBSTITUTE(SUBSTITUTE(SUBSTITUTE(SUBSTITUTE(SUBSTITUTE(SUBSTITUTE(SUBSTITUTE(SUBSTITUTE(SUBSTITUTE(SUBSTITUTE(SUBSTITUTE(SUBSTITUTE(SUBSTITUTE('Purchase register'!C21&amp;""," ",""),"/",""),"-",""),".",""),",",""),"_",""),"\",""),"(",""),")",""),"#",""),"*",""),"?",""),"~",""))</f>
        <v/>
      </c>
      <c r="E21" s="10">
        <f>IF(OR(A21="",D21=""),"",A21&amp;"|"&amp;MID(D21,FIND(LEFT(TRIM(SUBSTITUTE(D21,"0"," ")),1),SUBSTITUTE(D21,"0"," ")),50))</f>
        <v/>
      </c>
      <c r="F21" s="12">
        <f>IF(E21="","",IFERROR(MATCH(E21,'2B check'!$E$2:$E$501,0),0))</f>
        <v/>
      </c>
      <c r="G21" s="11">
        <f>IF(OR(E21="",F21=0),"",INDEX('2B check'!$C$2:$C$501,F21))</f>
        <v/>
      </c>
      <c r="H21" s="11">
        <f>IF(G21="","",ROUND(C21-G21,2))</f>
        <v/>
      </c>
      <c r="I21" s="10">
        <f>IF(E21="","",IF(COUNTIF($E$2:E21,E21)&gt;1,"Duplicate in books",IF(F21=0,"Only in books",IF(ABS(H21)&gt;1,"Value mismatch","Matched"))))</f>
        <v/>
      </c>
      <c r="J21" s="10">
        <f>IF(I21="","",IF(I21="Only in books",IF(COUNTIF('2B check'!$A$2:$A$501,A21)&gt;0,"Supplier has other invoices in 2B: look for a keying error, IMS Pending or a later period","Supplier has nothing in this 2B: check whether the supplier has filed GSTR-1 for the period"),IF(I21="Value mismatch",IF(H21&gt;0,"Books tax is higher than 2B","Books tax is lower than 2B"),IF(I21="Duplicate in books","Same key as an earlier row: left out of the totals",""))))</f>
        <v/>
      </c>
    </row>
    <row r="22">
      <c r="A22" s="10">
        <f>UPPER(SUBSTITUTE(TRIM('Purchase register'!A22&amp;"")," ",""))</f>
        <v/>
      </c>
      <c r="B22" s="10">
        <f>IF(E22="","",'Purchase register'!C22&amp;"")</f>
        <v/>
      </c>
      <c r="C22" s="11">
        <f>IF(E22="","",SUM('Purchase register'!F22:I22))</f>
        <v/>
      </c>
      <c r="D22" s="10">
        <f>UPPER(SUBSTITUTE(SUBSTITUTE(SUBSTITUTE(SUBSTITUTE(SUBSTITUTE(SUBSTITUTE(SUBSTITUTE(SUBSTITUTE(SUBSTITUTE(SUBSTITUTE(SUBSTITUTE(SUBSTITUTE(SUBSTITUTE('Purchase register'!C22&amp;""," ",""),"/",""),"-",""),".",""),",",""),"_",""),"\",""),"(",""),")",""),"#",""),"*",""),"?",""),"~",""))</f>
        <v/>
      </c>
      <c r="E22" s="10">
        <f>IF(OR(A22="",D22=""),"",A22&amp;"|"&amp;MID(D22,FIND(LEFT(TRIM(SUBSTITUTE(D22,"0"," ")),1),SUBSTITUTE(D22,"0"," ")),50))</f>
        <v/>
      </c>
      <c r="F22" s="12">
        <f>IF(E22="","",IFERROR(MATCH(E22,'2B check'!$E$2:$E$501,0),0))</f>
        <v/>
      </c>
      <c r="G22" s="11">
        <f>IF(OR(E22="",F22=0),"",INDEX('2B check'!$C$2:$C$501,F22))</f>
        <v/>
      </c>
      <c r="H22" s="11">
        <f>IF(G22="","",ROUND(C22-G22,2))</f>
        <v/>
      </c>
      <c r="I22" s="10">
        <f>IF(E22="","",IF(COUNTIF($E$2:E22,E22)&gt;1,"Duplicate in books",IF(F22=0,"Only in books",IF(ABS(H22)&gt;1,"Value mismatch","Matched"))))</f>
        <v/>
      </c>
      <c r="J22" s="10">
        <f>IF(I22="","",IF(I22="Only in books",IF(COUNTIF('2B check'!$A$2:$A$501,A22)&gt;0,"Supplier has other invoices in 2B: look for a keying error, IMS Pending or a later period","Supplier has nothing in this 2B: check whether the supplier has filed GSTR-1 for the period"),IF(I22="Value mismatch",IF(H22&gt;0,"Books tax is higher than 2B","Books tax is lower than 2B"),IF(I22="Duplicate in books","Same key as an earlier row: left out of the totals",""))))</f>
        <v/>
      </c>
    </row>
    <row r="23">
      <c r="A23" s="10">
        <f>UPPER(SUBSTITUTE(TRIM('Purchase register'!A23&amp;"")," ",""))</f>
        <v/>
      </c>
      <c r="B23" s="10">
        <f>IF(E23="","",'Purchase register'!C23&amp;"")</f>
        <v/>
      </c>
      <c r="C23" s="11">
        <f>IF(E23="","",SUM('Purchase register'!F23:I23))</f>
        <v/>
      </c>
      <c r="D23" s="10">
        <f>UPPER(SUBSTITUTE(SUBSTITUTE(SUBSTITUTE(SUBSTITUTE(SUBSTITUTE(SUBSTITUTE(SUBSTITUTE(SUBSTITUTE(SUBSTITUTE(SUBSTITUTE(SUBSTITUTE(SUBSTITUTE(SUBSTITUTE('Purchase register'!C23&amp;""," ",""),"/",""),"-",""),".",""),",",""),"_",""),"\",""),"(",""),")",""),"#",""),"*",""),"?",""),"~",""))</f>
        <v/>
      </c>
      <c r="E23" s="10">
        <f>IF(OR(A23="",D23=""),"",A23&amp;"|"&amp;MID(D23,FIND(LEFT(TRIM(SUBSTITUTE(D23,"0"," ")),1),SUBSTITUTE(D23,"0"," ")),50))</f>
        <v/>
      </c>
      <c r="F23" s="12">
        <f>IF(E23="","",IFERROR(MATCH(E23,'2B check'!$E$2:$E$501,0),0))</f>
        <v/>
      </c>
      <c r="G23" s="11">
        <f>IF(OR(E23="",F23=0),"",INDEX('2B check'!$C$2:$C$501,F23))</f>
        <v/>
      </c>
      <c r="H23" s="11">
        <f>IF(G23="","",ROUND(C23-G23,2))</f>
        <v/>
      </c>
      <c r="I23" s="10">
        <f>IF(E23="","",IF(COUNTIF($E$2:E23,E23)&gt;1,"Duplicate in books",IF(F23=0,"Only in books",IF(ABS(H23)&gt;1,"Value mismatch","Matched"))))</f>
        <v/>
      </c>
      <c r="J23" s="10">
        <f>IF(I23="","",IF(I23="Only in books",IF(COUNTIF('2B check'!$A$2:$A$501,A23)&gt;0,"Supplier has other invoices in 2B: look for a keying error, IMS Pending or a later period","Supplier has nothing in this 2B: check whether the supplier has filed GSTR-1 for the period"),IF(I23="Value mismatch",IF(H23&gt;0,"Books tax is higher than 2B","Books tax is lower than 2B"),IF(I23="Duplicate in books","Same key as an earlier row: left out of the totals",""))))</f>
        <v/>
      </c>
    </row>
    <row r="24">
      <c r="A24" s="10">
        <f>UPPER(SUBSTITUTE(TRIM('Purchase register'!A24&amp;"")," ",""))</f>
        <v/>
      </c>
      <c r="B24" s="10">
        <f>IF(E24="","",'Purchase register'!C24&amp;"")</f>
        <v/>
      </c>
      <c r="C24" s="11">
        <f>IF(E24="","",SUM('Purchase register'!F24:I24))</f>
        <v/>
      </c>
      <c r="D24" s="10">
        <f>UPPER(SUBSTITUTE(SUBSTITUTE(SUBSTITUTE(SUBSTITUTE(SUBSTITUTE(SUBSTITUTE(SUBSTITUTE(SUBSTITUTE(SUBSTITUTE(SUBSTITUTE(SUBSTITUTE(SUBSTITUTE(SUBSTITUTE('Purchase register'!C24&amp;""," ",""),"/",""),"-",""),".",""),",",""),"_",""),"\",""),"(",""),")",""),"#",""),"*",""),"?",""),"~",""))</f>
        <v/>
      </c>
      <c r="E24" s="10">
        <f>IF(OR(A24="",D24=""),"",A24&amp;"|"&amp;MID(D24,FIND(LEFT(TRIM(SUBSTITUTE(D24,"0"," ")),1),SUBSTITUTE(D24,"0"," ")),50))</f>
        <v/>
      </c>
      <c r="F24" s="12">
        <f>IF(E24="","",IFERROR(MATCH(E24,'2B check'!$E$2:$E$501,0),0))</f>
        <v/>
      </c>
      <c r="G24" s="11">
        <f>IF(OR(E24="",F24=0),"",INDEX('2B check'!$C$2:$C$501,F24))</f>
        <v/>
      </c>
      <c r="H24" s="11">
        <f>IF(G24="","",ROUND(C24-G24,2))</f>
        <v/>
      </c>
      <c r="I24" s="10">
        <f>IF(E24="","",IF(COUNTIF($E$2:E24,E24)&gt;1,"Duplicate in books",IF(F24=0,"Only in books",IF(ABS(H24)&gt;1,"Value mismatch","Matched"))))</f>
        <v/>
      </c>
      <c r="J24" s="10">
        <f>IF(I24="","",IF(I24="Only in books",IF(COUNTIF('2B check'!$A$2:$A$501,A24)&gt;0,"Supplier has other invoices in 2B: look for a keying error, IMS Pending or a later period","Supplier has nothing in this 2B: check whether the supplier has filed GSTR-1 for the period"),IF(I24="Value mismatch",IF(H24&gt;0,"Books tax is higher than 2B","Books tax is lower than 2B"),IF(I24="Duplicate in books","Same key as an earlier row: left out of the totals",""))))</f>
        <v/>
      </c>
    </row>
    <row r="25">
      <c r="A25" s="10">
        <f>UPPER(SUBSTITUTE(TRIM('Purchase register'!A25&amp;"")," ",""))</f>
        <v/>
      </c>
      <c r="B25" s="10">
        <f>IF(E25="","",'Purchase register'!C25&amp;"")</f>
        <v/>
      </c>
      <c r="C25" s="11">
        <f>IF(E25="","",SUM('Purchase register'!F25:I25))</f>
        <v/>
      </c>
      <c r="D25" s="10">
        <f>UPPER(SUBSTITUTE(SUBSTITUTE(SUBSTITUTE(SUBSTITUTE(SUBSTITUTE(SUBSTITUTE(SUBSTITUTE(SUBSTITUTE(SUBSTITUTE(SUBSTITUTE(SUBSTITUTE(SUBSTITUTE(SUBSTITUTE('Purchase register'!C25&amp;""," ",""),"/",""),"-",""),".",""),",",""),"_",""),"\",""),"(",""),")",""),"#",""),"*",""),"?",""),"~",""))</f>
        <v/>
      </c>
      <c r="E25" s="10">
        <f>IF(OR(A25="",D25=""),"",A25&amp;"|"&amp;MID(D25,FIND(LEFT(TRIM(SUBSTITUTE(D25,"0"," ")),1),SUBSTITUTE(D25,"0"," ")),50))</f>
        <v/>
      </c>
      <c r="F25" s="12">
        <f>IF(E25="","",IFERROR(MATCH(E25,'2B check'!$E$2:$E$501,0),0))</f>
        <v/>
      </c>
      <c r="G25" s="11">
        <f>IF(OR(E25="",F25=0),"",INDEX('2B check'!$C$2:$C$501,F25))</f>
        <v/>
      </c>
      <c r="H25" s="11">
        <f>IF(G25="","",ROUND(C25-G25,2))</f>
        <v/>
      </c>
      <c r="I25" s="10">
        <f>IF(E25="","",IF(COUNTIF($E$2:E25,E25)&gt;1,"Duplicate in books",IF(F25=0,"Only in books",IF(ABS(H25)&gt;1,"Value mismatch","Matched"))))</f>
        <v/>
      </c>
      <c r="J25" s="10">
        <f>IF(I25="","",IF(I25="Only in books",IF(COUNTIF('2B check'!$A$2:$A$501,A25)&gt;0,"Supplier has other invoices in 2B: look for a keying error, IMS Pending or a later period","Supplier has nothing in this 2B: check whether the supplier has filed GSTR-1 for the period"),IF(I25="Value mismatch",IF(H25&gt;0,"Books tax is higher than 2B","Books tax is lower than 2B"),IF(I25="Duplicate in books","Same key as an earlier row: left out of the totals",""))))</f>
        <v/>
      </c>
    </row>
    <row r="26">
      <c r="A26" s="10">
        <f>UPPER(SUBSTITUTE(TRIM('Purchase register'!A26&amp;"")," ",""))</f>
        <v/>
      </c>
      <c r="B26" s="10">
        <f>IF(E26="","",'Purchase register'!C26&amp;"")</f>
        <v/>
      </c>
      <c r="C26" s="11">
        <f>IF(E26="","",SUM('Purchase register'!F26:I26))</f>
        <v/>
      </c>
      <c r="D26" s="10">
        <f>UPPER(SUBSTITUTE(SUBSTITUTE(SUBSTITUTE(SUBSTITUTE(SUBSTITUTE(SUBSTITUTE(SUBSTITUTE(SUBSTITUTE(SUBSTITUTE(SUBSTITUTE(SUBSTITUTE(SUBSTITUTE(SUBSTITUTE('Purchase register'!C26&amp;""," ",""),"/",""),"-",""),".",""),",",""),"_",""),"\",""),"(",""),")",""),"#",""),"*",""),"?",""),"~",""))</f>
        <v/>
      </c>
      <c r="E26" s="10">
        <f>IF(OR(A26="",D26=""),"",A26&amp;"|"&amp;MID(D26,FIND(LEFT(TRIM(SUBSTITUTE(D26,"0"," ")),1),SUBSTITUTE(D26,"0"," ")),50))</f>
        <v/>
      </c>
      <c r="F26" s="12">
        <f>IF(E26="","",IFERROR(MATCH(E26,'2B check'!$E$2:$E$501,0),0))</f>
        <v/>
      </c>
      <c r="G26" s="11">
        <f>IF(OR(E26="",F26=0),"",INDEX('2B check'!$C$2:$C$501,F26))</f>
        <v/>
      </c>
      <c r="H26" s="11">
        <f>IF(G26="","",ROUND(C26-G26,2))</f>
        <v/>
      </c>
      <c r="I26" s="10">
        <f>IF(E26="","",IF(COUNTIF($E$2:E26,E26)&gt;1,"Duplicate in books",IF(F26=0,"Only in books",IF(ABS(H26)&gt;1,"Value mismatch","Matched"))))</f>
        <v/>
      </c>
      <c r="J26" s="10">
        <f>IF(I26="","",IF(I26="Only in books",IF(COUNTIF('2B check'!$A$2:$A$501,A26)&gt;0,"Supplier has other invoices in 2B: look for a keying error, IMS Pending or a later period","Supplier has nothing in this 2B: check whether the supplier has filed GSTR-1 for the period"),IF(I26="Value mismatch",IF(H26&gt;0,"Books tax is higher than 2B","Books tax is lower than 2B"),IF(I26="Duplicate in books","Same key as an earlier row: left out of the totals",""))))</f>
        <v/>
      </c>
    </row>
    <row r="27">
      <c r="A27" s="10">
        <f>UPPER(SUBSTITUTE(TRIM('Purchase register'!A27&amp;"")," ",""))</f>
        <v/>
      </c>
      <c r="B27" s="10">
        <f>IF(E27="","",'Purchase register'!C27&amp;"")</f>
        <v/>
      </c>
      <c r="C27" s="11">
        <f>IF(E27="","",SUM('Purchase register'!F27:I27))</f>
        <v/>
      </c>
      <c r="D27" s="10">
        <f>UPPER(SUBSTITUTE(SUBSTITUTE(SUBSTITUTE(SUBSTITUTE(SUBSTITUTE(SUBSTITUTE(SUBSTITUTE(SUBSTITUTE(SUBSTITUTE(SUBSTITUTE(SUBSTITUTE(SUBSTITUTE(SUBSTITUTE('Purchase register'!C27&amp;""," ",""),"/",""),"-",""),".",""),",",""),"_",""),"\",""),"(",""),")",""),"#",""),"*",""),"?",""),"~",""))</f>
        <v/>
      </c>
      <c r="E27" s="10">
        <f>IF(OR(A27="",D27=""),"",A27&amp;"|"&amp;MID(D27,FIND(LEFT(TRIM(SUBSTITUTE(D27,"0"," ")),1),SUBSTITUTE(D27,"0"," ")),50))</f>
        <v/>
      </c>
      <c r="F27" s="12">
        <f>IF(E27="","",IFERROR(MATCH(E27,'2B check'!$E$2:$E$501,0),0))</f>
        <v/>
      </c>
      <c r="G27" s="11">
        <f>IF(OR(E27="",F27=0),"",INDEX('2B check'!$C$2:$C$501,F27))</f>
        <v/>
      </c>
      <c r="H27" s="11">
        <f>IF(G27="","",ROUND(C27-G27,2))</f>
        <v/>
      </c>
      <c r="I27" s="10">
        <f>IF(E27="","",IF(COUNTIF($E$2:E27,E27)&gt;1,"Duplicate in books",IF(F27=0,"Only in books",IF(ABS(H27)&gt;1,"Value mismatch","Matched"))))</f>
        <v/>
      </c>
      <c r="J27" s="10">
        <f>IF(I27="","",IF(I27="Only in books",IF(COUNTIF('2B check'!$A$2:$A$501,A27)&gt;0,"Supplier has other invoices in 2B: look for a keying error, IMS Pending or a later period","Supplier has nothing in this 2B: check whether the supplier has filed GSTR-1 for the period"),IF(I27="Value mismatch",IF(H27&gt;0,"Books tax is higher than 2B","Books tax is lower than 2B"),IF(I27="Duplicate in books","Same key as an earlier row: left out of the totals",""))))</f>
        <v/>
      </c>
    </row>
    <row r="28">
      <c r="A28" s="10">
        <f>UPPER(SUBSTITUTE(TRIM('Purchase register'!A28&amp;"")," ",""))</f>
        <v/>
      </c>
      <c r="B28" s="10">
        <f>IF(E28="","",'Purchase register'!C28&amp;"")</f>
        <v/>
      </c>
      <c r="C28" s="11">
        <f>IF(E28="","",SUM('Purchase register'!F28:I28))</f>
        <v/>
      </c>
      <c r="D28" s="10">
        <f>UPPER(SUBSTITUTE(SUBSTITUTE(SUBSTITUTE(SUBSTITUTE(SUBSTITUTE(SUBSTITUTE(SUBSTITUTE(SUBSTITUTE(SUBSTITUTE(SUBSTITUTE(SUBSTITUTE(SUBSTITUTE(SUBSTITUTE('Purchase register'!C28&amp;""," ",""),"/",""),"-",""),".",""),",",""),"_",""),"\",""),"(",""),")",""),"#",""),"*",""),"?",""),"~",""))</f>
        <v/>
      </c>
      <c r="E28" s="10">
        <f>IF(OR(A28="",D28=""),"",A28&amp;"|"&amp;MID(D28,FIND(LEFT(TRIM(SUBSTITUTE(D28,"0"," ")),1),SUBSTITUTE(D28,"0"," ")),50))</f>
        <v/>
      </c>
      <c r="F28" s="12">
        <f>IF(E28="","",IFERROR(MATCH(E28,'2B check'!$E$2:$E$501,0),0))</f>
        <v/>
      </c>
      <c r="G28" s="11">
        <f>IF(OR(E28="",F28=0),"",INDEX('2B check'!$C$2:$C$501,F28))</f>
        <v/>
      </c>
      <c r="H28" s="11">
        <f>IF(G28="","",ROUND(C28-G28,2))</f>
        <v/>
      </c>
      <c r="I28" s="10">
        <f>IF(E28="","",IF(COUNTIF($E$2:E28,E28)&gt;1,"Duplicate in books",IF(F28=0,"Only in books",IF(ABS(H28)&gt;1,"Value mismatch","Matched"))))</f>
        <v/>
      </c>
      <c r="J28" s="10">
        <f>IF(I28="","",IF(I28="Only in books",IF(COUNTIF('2B check'!$A$2:$A$501,A28)&gt;0,"Supplier has other invoices in 2B: look for a keying error, IMS Pending or a later period","Supplier has nothing in this 2B: check whether the supplier has filed GSTR-1 for the period"),IF(I28="Value mismatch",IF(H28&gt;0,"Books tax is higher than 2B","Books tax is lower than 2B"),IF(I28="Duplicate in books","Same key as an earlier row: left out of the totals",""))))</f>
        <v/>
      </c>
    </row>
    <row r="29">
      <c r="A29" s="10">
        <f>UPPER(SUBSTITUTE(TRIM('Purchase register'!A29&amp;"")," ",""))</f>
        <v/>
      </c>
      <c r="B29" s="10">
        <f>IF(E29="","",'Purchase register'!C29&amp;"")</f>
        <v/>
      </c>
      <c r="C29" s="11">
        <f>IF(E29="","",SUM('Purchase register'!F29:I29))</f>
        <v/>
      </c>
      <c r="D29" s="10">
        <f>UPPER(SUBSTITUTE(SUBSTITUTE(SUBSTITUTE(SUBSTITUTE(SUBSTITUTE(SUBSTITUTE(SUBSTITUTE(SUBSTITUTE(SUBSTITUTE(SUBSTITUTE(SUBSTITUTE(SUBSTITUTE(SUBSTITUTE('Purchase register'!C29&amp;""," ",""),"/",""),"-",""),".",""),",",""),"_",""),"\",""),"(",""),")",""),"#",""),"*",""),"?",""),"~",""))</f>
        <v/>
      </c>
      <c r="E29" s="10">
        <f>IF(OR(A29="",D29=""),"",A29&amp;"|"&amp;MID(D29,FIND(LEFT(TRIM(SUBSTITUTE(D29,"0"," ")),1),SUBSTITUTE(D29,"0"," ")),50))</f>
        <v/>
      </c>
      <c r="F29" s="12">
        <f>IF(E29="","",IFERROR(MATCH(E29,'2B check'!$E$2:$E$501,0),0))</f>
        <v/>
      </c>
      <c r="G29" s="11">
        <f>IF(OR(E29="",F29=0),"",INDEX('2B check'!$C$2:$C$501,F29))</f>
        <v/>
      </c>
      <c r="H29" s="11">
        <f>IF(G29="","",ROUND(C29-G29,2))</f>
        <v/>
      </c>
      <c r="I29" s="10">
        <f>IF(E29="","",IF(COUNTIF($E$2:E29,E29)&gt;1,"Duplicate in books",IF(F29=0,"Only in books",IF(ABS(H29)&gt;1,"Value mismatch","Matched"))))</f>
        <v/>
      </c>
      <c r="J29" s="10">
        <f>IF(I29="","",IF(I29="Only in books",IF(COUNTIF('2B check'!$A$2:$A$501,A29)&gt;0,"Supplier has other invoices in 2B: look for a keying error, IMS Pending or a later period","Supplier has nothing in this 2B: check whether the supplier has filed GSTR-1 for the period"),IF(I29="Value mismatch",IF(H29&gt;0,"Books tax is higher than 2B","Books tax is lower than 2B"),IF(I29="Duplicate in books","Same key as an earlier row: left out of the totals",""))))</f>
        <v/>
      </c>
    </row>
    <row r="30">
      <c r="A30" s="10">
        <f>UPPER(SUBSTITUTE(TRIM('Purchase register'!A30&amp;"")," ",""))</f>
        <v/>
      </c>
      <c r="B30" s="10">
        <f>IF(E30="","",'Purchase register'!C30&amp;"")</f>
        <v/>
      </c>
      <c r="C30" s="11">
        <f>IF(E30="","",SUM('Purchase register'!F30:I30))</f>
        <v/>
      </c>
      <c r="D30" s="10">
        <f>UPPER(SUBSTITUTE(SUBSTITUTE(SUBSTITUTE(SUBSTITUTE(SUBSTITUTE(SUBSTITUTE(SUBSTITUTE(SUBSTITUTE(SUBSTITUTE(SUBSTITUTE(SUBSTITUTE(SUBSTITUTE(SUBSTITUTE('Purchase register'!C30&amp;""," ",""),"/",""),"-",""),".",""),",",""),"_",""),"\",""),"(",""),")",""),"#",""),"*",""),"?",""),"~",""))</f>
        <v/>
      </c>
      <c r="E30" s="10">
        <f>IF(OR(A30="",D30=""),"",A30&amp;"|"&amp;MID(D30,FIND(LEFT(TRIM(SUBSTITUTE(D30,"0"," ")),1),SUBSTITUTE(D30,"0"," ")),50))</f>
        <v/>
      </c>
      <c r="F30" s="12">
        <f>IF(E30="","",IFERROR(MATCH(E30,'2B check'!$E$2:$E$501,0),0))</f>
        <v/>
      </c>
      <c r="G30" s="11">
        <f>IF(OR(E30="",F30=0),"",INDEX('2B check'!$C$2:$C$501,F30))</f>
        <v/>
      </c>
      <c r="H30" s="11">
        <f>IF(G30="","",ROUND(C30-G30,2))</f>
        <v/>
      </c>
      <c r="I30" s="10">
        <f>IF(E30="","",IF(COUNTIF($E$2:E30,E30)&gt;1,"Duplicate in books",IF(F30=0,"Only in books",IF(ABS(H30)&gt;1,"Value mismatch","Matched"))))</f>
        <v/>
      </c>
      <c r="J30" s="10">
        <f>IF(I30="","",IF(I30="Only in books",IF(COUNTIF('2B check'!$A$2:$A$501,A30)&gt;0,"Supplier has other invoices in 2B: look for a keying error, IMS Pending or a later period","Supplier has nothing in this 2B: check whether the supplier has filed GSTR-1 for the period"),IF(I30="Value mismatch",IF(H30&gt;0,"Books tax is higher than 2B","Books tax is lower than 2B"),IF(I30="Duplicate in books","Same key as an earlier row: left out of the totals",""))))</f>
        <v/>
      </c>
    </row>
    <row r="31">
      <c r="A31" s="10">
        <f>UPPER(SUBSTITUTE(TRIM('Purchase register'!A31&amp;"")," ",""))</f>
        <v/>
      </c>
      <c r="B31" s="10">
        <f>IF(E31="","",'Purchase register'!C31&amp;"")</f>
        <v/>
      </c>
      <c r="C31" s="11">
        <f>IF(E31="","",SUM('Purchase register'!F31:I31))</f>
        <v/>
      </c>
      <c r="D31" s="10">
        <f>UPPER(SUBSTITUTE(SUBSTITUTE(SUBSTITUTE(SUBSTITUTE(SUBSTITUTE(SUBSTITUTE(SUBSTITUTE(SUBSTITUTE(SUBSTITUTE(SUBSTITUTE(SUBSTITUTE(SUBSTITUTE(SUBSTITUTE('Purchase register'!C31&amp;""," ",""),"/",""),"-",""),".",""),",",""),"_",""),"\",""),"(",""),")",""),"#",""),"*",""),"?",""),"~",""))</f>
        <v/>
      </c>
      <c r="E31" s="10">
        <f>IF(OR(A31="",D31=""),"",A31&amp;"|"&amp;MID(D31,FIND(LEFT(TRIM(SUBSTITUTE(D31,"0"," ")),1),SUBSTITUTE(D31,"0"," ")),50))</f>
        <v/>
      </c>
      <c r="F31" s="12">
        <f>IF(E31="","",IFERROR(MATCH(E31,'2B check'!$E$2:$E$501,0),0))</f>
        <v/>
      </c>
      <c r="G31" s="11">
        <f>IF(OR(E31="",F31=0),"",INDEX('2B check'!$C$2:$C$501,F31))</f>
        <v/>
      </c>
      <c r="H31" s="11">
        <f>IF(G31="","",ROUND(C31-G31,2))</f>
        <v/>
      </c>
      <c r="I31" s="10">
        <f>IF(E31="","",IF(COUNTIF($E$2:E31,E31)&gt;1,"Duplicate in books",IF(F31=0,"Only in books",IF(ABS(H31)&gt;1,"Value mismatch","Matched"))))</f>
        <v/>
      </c>
      <c r="J31" s="10">
        <f>IF(I31="","",IF(I31="Only in books",IF(COUNTIF('2B check'!$A$2:$A$501,A31)&gt;0,"Supplier has other invoices in 2B: look for a keying error, IMS Pending or a later period","Supplier has nothing in this 2B: check whether the supplier has filed GSTR-1 for the period"),IF(I31="Value mismatch",IF(H31&gt;0,"Books tax is higher than 2B","Books tax is lower than 2B"),IF(I31="Duplicate in books","Same key as an earlier row: left out of the totals",""))))</f>
        <v/>
      </c>
    </row>
    <row r="32">
      <c r="A32" s="10">
        <f>UPPER(SUBSTITUTE(TRIM('Purchase register'!A32&amp;"")," ",""))</f>
        <v/>
      </c>
      <c r="B32" s="10">
        <f>IF(E32="","",'Purchase register'!C32&amp;"")</f>
        <v/>
      </c>
      <c r="C32" s="11">
        <f>IF(E32="","",SUM('Purchase register'!F32:I32))</f>
        <v/>
      </c>
      <c r="D32" s="10">
        <f>UPPER(SUBSTITUTE(SUBSTITUTE(SUBSTITUTE(SUBSTITUTE(SUBSTITUTE(SUBSTITUTE(SUBSTITUTE(SUBSTITUTE(SUBSTITUTE(SUBSTITUTE(SUBSTITUTE(SUBSTITUTE(SUBSTITUTE('Purchase register'!C32&amp;""," ",""),"/",""),"-",""),".",""),",",""),"_",""),"\",""),"(",""),")",""),"#",""),"*",""),"?",""),"~",""))</f>
        <v/>
      </c>
      <c r="E32" s="10">
        <f>IF(OR(A32="",D32=""),"",A32&amp;"|"&amp;MID(D32,FIND(LEFT(TRIM(SUBSTITUTE(D32,"0"," ")),1),SUBSTITUTE(D32,"0"," ")),50))</f>
        <v/>
      </c>
      <c r="F32" s="12">
        <f>IF(E32="","",IFERROR(MATCH(E32,'2B check'!$E$2:$E$501,0),0))</f>
        <v/>
      </c>
      <c r="G32" s="11">
        <f>IF(OR(E32="",F32=0),"",INDEX('2B check'!$C$2:$C$501,F32))</f>
        <v/>
      </c>
      <c r="H32" s="11">
        <f>IF(G32="","",ROUND(C32-G32,2))</f>
        <v/>
      </c>
      <c r="I32" s="10">
        <f>IF(E32="","",IF(COUNTIF($E$2:E32,E32)&gt;1,"Duplicate in books",IF(F32=0,"Only in books",IF(ABS(H32)&gt;1,"Value mismatch","Matched"))))</f>
        <v/>
      </c>
      <c r="J32" s="10">
        <f>IF(I32="","",IF(I32="Only in books",IF(COUNTIF('2B check'!$A$2:$A$501,A32)&gt;0,"Supplier has other invoices in 2B: look for a keying error, IMS Pending or a later period","Supplier has nothing in this 2B: check whether the supplier has filed GSTR-1 for the period"),IF(I32="Value mismatch",IF(H32&gt;0,"Books tax is higher than 2B","Books tax is lower than 2B"),IF(I32="Duplicate in books","Same key as an earlier row: left out of the totals",""))))</f>
        <v/>
      </c>
    </row>
    <row r="33">
      <c r="A33" s="10">
        <f>UPPER(SUBSTITUTE(TRIM('Purchase register'!A33&amp;"")," ",""))</f>
        <v/>
      </c>
      <c r="B33" s="10">
        <f>IF(E33="","",'Purchase register'!C33&amp;"")</f>
        <v/>
      </c>
      <c r="C33" s="11">
        <f>IF(E33="","",SUM('Purchase register'!F33:I33))</f>
        <v/>
      </c>
      <c r="D33" s="10">
        <f>UPPER(SUBSTITUTE(SUBSTITUTE(SUBSTITUTE(SUBSTITUTE(SUBSTITUTE(SUBSTITUTE(SUBSTITUTE(SUBSTITUTE(SUBSTITUTE(SUBSTITUTE(SUBSTITUTE(SUBSTITUTE(SUBSTITUTE('Purchase register'!C33&amp;""," ",""),"/",""),"-",""),".",""),",",""),"_",""),"\",""),"(",""),")",""),"#",""),"*",""),"?",""),"~",""))</f>
        <v/>
      </c>
      <c r="E33" s="10">
        <f>IF(OR(A33="",D33=""),"",A33&amp;"|"&amp;MID(D33,FIND(LEFT(TRIM(SUBSTITUTE(D33,"0"," ")),1),SUBSTITUTE(D33,"0"," ")),50))</f>
        <v/>
      </c>
      <c r="F33" s="12">
        <f>IF(E33="","",IFERROR(MATCH(E33,'2B check'!$E$2:$E$501,0),0))</f>
        <v/>
      </c>
      <c r="G33" s="11">
        <f>IF(OR(E33="",F33=0),"",INDEX('2B check'!$C$2:$C$501,F33))</f>
        <v/>
      </c>
      <c r="H33" s="11">
        <f>IF(G33="","",ROUND(C33-G33,2))</f>
        <v/>
      </c>
      <c r="I33" s="10">
        <f>IF(E33="","",IF(COUNTIF($E$2:E33,E33)&gt;1,"Duplicate in books",IF(F33=0,"Only in books",IF(ABS(H33)&gt;1,"Value mismatch","Matched"))))</f>
        <v/>
      </c>
      <c r="J33" s="10">
        <f>IF(I33="","",IF(I33="Only in books",IF(COUNTIF('2B check'!$A$2:$A$501,A33)&gt;0,"Supplier has other invoices in 2B: look for a keying error, IMS Pending or a later period","Supplier has nothing in this 2B: check whether the supplier has filed GSTR-1 for the period"),IF(I33="Value mismatch",IF(H33&gt;0,"Books tax is higher than 2B","Books tax is lower than 2B"),IF(I33="Duplicate in books","Same key as an earlier row: left out of the totals",""))))</f>
        <v/>
      </c>
    </row>
    <row r="34">
      <c r="A34" s="10">
        <f>UPPER(SUBSTITUTE(TRIM('Purchase register'!A34&amp;"")," ",""))</f>
        <v/>
      </c>
      <c r="B34" s="10">
        <f>IF(E34="","",'Purchase register'!C34&amp;"")</f>
        <v/>
      </c>
      <c r="C34" s="11">
        <f>IF(E34="","",SUM('Purchase register'!F34:I34))</f>
        <v/>
      </c>
      <c r="D34" s="10">
        <f>UPPER(SUBSTITUTE(SUBSTITUTE(SUBSTITUTE(SUBSTITUTE(SUBSTITUTE(SUBSTITUTE(SUBSTITUTE(SUBSTITUTE(SUBSTITUTE(SUBSTITUTE(SUBSTITUTE(SUBSTITUTE(SUBSTITUTE('Purchase register'!C34&amp;""," ",""),"/",""),"-",""),".",""),",",""),"_",""),"\",""),"(",""),")",""),"#",""),"*",""),"?",""),"~",""))</f>
        <v/>
      </c>
      <c r="E34" s="10">
        <f>IF(OR(A34="",D34=""),"",A34&amp;"|"&amp;MID(D34,FIND(LEFT(TRIM(SUBSTITUTE(D34,"0"," ")),1),SUBSTITUTE(D34,"0"," ")),50))</f>
        <v/>
      </c>
      <c r="F34" s="12">
        <f>IF(E34="","",IFERROR(MATCH(E34,'2B check'!$E$2:$E$501,0),0))</f>
        <v/>
      </c>
      <c r="G34" s="11">
        <f>IF(OR(E34="",F34=0),"",INDEX('2B check'!$C$2:$C$501,F34))</f>
        <v/>
      </c>
      <c r="H34" s="11">
        <f>IF(G34="","",ROUND(C34-G34,2))</f>
        <v/>
      </c>
      <c r="I34" s="10">
        <f>IF(E34="","",IF(COUNTIF($E$2:E34,E34)&gt;1,"Duplicate in books",IF(F34=0,"Only in books",IF(ABS(H34)&gt;1,"Value mismatch","Matched"))))</f>
        <v/>
      </c>
      <c r="J34" s="10">
        <f>IF(I34="","",IF(I34="Only in books",IF(COUNTIF('2B check'!$A$2:$A$501,A34)&gt;0,"Supplier has other invoices in 2B: look for a keying error, IMS Pending or a later period","Supplier has nothing in this 2B: check whether the supplier has filed GSTR-1 for the period"),IF(I34="Value mismatch",IF(H34&gt;0,"Books tax is higher than 2B","Books tax is lower than 2B"),IF(I34="Duplicate in books","Same key as an earlier row: left out of the totals",""))))</f>
        <v/>
      </c>
    </row>
    <row r="35">
      <c r="A35" s="10">
        <f>UPPER(SUBSTITUTE(TRIM('Purchase register'!A35&amp;"")," ",""))</f>
        <v/>
      </c>
      <c r="B35" s="10">
        <f>IF(E35="","",'Purchase register'!C35&amp;"")</f>
        <v/>
      </c>
      <c r="C35" s="11">
        <f>IF(E35="","",SUM('Purchase register'!F35:I35))</f>
        <v/>
      </c>
      <c r="D35" s="10">
        <f>UPPER(SUBSTITUTE(SUBSTITUTE(SUBSTITUTE(SUBSTITUTE(SUBSTITUTE(SUBSTITUTE(SUBSTITUTE(SUBSTITUTE(SUBSTITUTE(SUBSTITUTE(SUBSTITUTE(SUBSTITUTE(SUBSTITUTE('Purchase register'!C35&amp;""," ",""),"/",""),"-",""),".",""),",",""),"_",""),"\",""),"(",""),")",""),"#",""),"*",""),"?",""),"~",""))</f>
        <v/>
      </c>
      <c r="E35" s="10">
        <f>IF(OR(A35="",D35=""),"",A35&amp;"|"&amp;MID(D35,FIND(LEFT(TRIM(SUBSTITUTE(D35,"0"," ")),1),SUBSTITUTE(D35,"0"," ")),50))</f>
        <v/>
      </c>
      <c r="F35" s="12">
        <f>IF(E35="","",IFERROR(MATCH(E35,'2B check'!$E$2:$E$501,0),0))</f>
        <v/>
      </c>
      <c r="G35" s="11">
        <f>IF(OR(E35="",F35=0),"",INDEX('2B check'!$C$2:$C$501,F35))</f>
        <v/>
      </c>
      <c r="H35" s="11">
        <f>IF(G35="","",ROUND(C35-G35,2))</f>
        <v/>
      </c>
      <c r="I35" s="10">
        <f>IF(E35="","",IF(COUNTIF($E$2:E35,E35)&gt;1,"Duplicate in books",IF(F35=0,"Only in books",IF(ABS(H35)&gt;1,"Value mismatch","Matched"))))</f>
        <v/>
      </c>
      <c r="J35" s="10">
        <f>IF(I35="","",IF(I35="Only in books",IF(COUNTIF('2B check'!$A$2:$A$501,A35)&gt;0,"Supplier has other invoices in 2B: look for a keying error, IMS Pending or a later period","Supplier has nothing in this 2B: check whether the supplier has filed GSTR-1 for the period"),IF(I35="Value mismatch",IF(H35&gt;0,"Books tax is higher than 2B","Books tax is lower than 2B"),IF(I35="Duplicate in books","Same key as an earlier row: left out of the totals",""))))</f>
        <v/>
      </c>
    </row>
    <row r="36">
      <c r="A36" s="10">
        <f>UPPER(SUBSTITUTE(TRIM('Purchase register'!A36&amp;"")," ",""))</f>
        <v/>
      </c>
      <c r="B36" s="10">
        <f>IF(E36="","",'Purchase register'!C36&amp;"")</f>
        <v/>
      </c>
      <c r="C36" s="11">
        <f>IF(E36="","",SUM('Purchase register'!F36:I36))</f>
        <v/>
      </c>
      <c r="D36" s="10">
        <f>UPPER(SUBSTITUTE(SUBSTITUTE(SUBSTITUTE(SUBSTITUTE(SUBSTITUTE(SUBSTITUTE(SUBSTITUTE(SUBSTITUTE(SUBSTITUTE(SUBSTITUTE(SUBSTITUTE(SUBSTITUTE(SUBSTITUTE('Purchase register'!C36&amp;""," ",""),"/",""),"-",""),".",""),",",""),"_",""),"\",""),"(",""),")",""),"#",""),"*",""),"?",""),"~",""))</f>
        <v/>
      </c>
      <c r="E36" s="10">
        <f>IF(OR(A36="",D36=""),"",A36&amp;"|"&amp;MID(D36,FIND(LEFT(TRIM(SUBSTITUTE(D36,"0"," ")),1),SUBSTITUTE(D36,"0"," ")),50))</f>
        <v/>
      </c>
      <c r="F36" s="12">
        <f>IF(E36="","",IFERROR(MATCH(E36,'2B check'!$E$2:$E$501,0),0))</f>
        <v/>
      </c>
      <c r="G36" s="11">
        <f>IF(OR(E36="",F36=0),"",INDEX('2B check'!$C$2:$C$501,F36))</f>
        <v/>
      </c>
      <c r="H36" s="11">
        <f>IF(G36="","",ROUND(C36-G36,2))</f>
        <v/>
      </c>
      <c r="I36" s="10">
        <f>IF(E36="","",IF(COUNTIF($E$2:E36,E36)&gt;1,"Duplicate in books",IF(F36=0,"Only in books",IF(ABS(H36)&gt;1,"Value mismatch","Matched"))))</f>
        <v/>
      </c>
      <c r="J36" s="10">
        <f>IF(I36="","",IF(I36="Only in books",IF(COUNTIF('2B check'!$A$2:$A$501,A36)&gt;0,"Supplier has other invoices in 2B: look for a keying error, IMS Pending or a later period","Supplier has nothing in this 2B: check whether the supplier has filed GSTR-1 for the period"),IF(I36="Value mismatch",IF(H36&gt;0,"Books tax is higher than 2B","Books tax is lower than 2B"),IF(I36="Duplicate in books","Same key as an earlier row: left out of the totals",""))))</f>
        <v/>
      </c>
    </row>
    <row r="37">
      <c r="A37" s="10">
        <f>UPPER(SUBSTITUTE(TRIM('Purchase register'!A37&amp;"")," ",""))</f>
        <v/>
      </c>
      <c r="B37" s="10">
        <f>IF(E37="","",'Purchase register'!C37&amp;"")</f>
        <v/>
      </c>
      <c r="C37" s="11">
        <f>IF(E37="","",SUM('Purchase register'!F37:I37))</f>
        <v/>
      </c>
      <c r="D37" s="10">
        <f>UPPER(SUBSTITUTE(SUBSTITUTE(SUBSTITUTE(SUBSTITUTE(SUBSTITUTE(SUBSTITUTE(SUBSTITUTE(SUBSTITUTE(SUBSTITUTE(SUBSTITUTE(SUBSTITUTE(SUBSTITUTE(SUBSTITUTE('Purchase register'!C37&amp;""," ",""),"/",""),"-",""),".",""),",",""),"_",""),"\",""),"(",""),")",""),"#",""),"*",""),"?",""),"~",""))</f>
        <v/>
      </c>
      <c r="E37" s="10">
        <f>IF(OR(A37="",D37=""),"",A37&amp;"|"&amp;MID(D37,FIND(LEFT(TRIM(SUBSTITUTE(D37,"0"," ")),1),SUBSTITUTE(D37,"0"," ")),50))</f>
        <v/>
      </c>
      <c r="F37" s="12">
        <f>IF(E37="","",IFERROR(MATCH(E37,'2B check'!$E$2:$E$501,0),0))</f>
        <v/>
      </c>
      <c r="G37" s="11">
        <f>IF(OR(E37="",F37=0),"",INDEX('2B check'!$C$2:$C$501,F37))</f>
        <v/>
      </c>
      <c r="H37" s="11">
        <f>IF(G37="","",ROUND(C37-G37,2))</f>
        <v/>
      </c>
      <c r="I37" s="10">
        <f>IF(E37="","",IF(COUNTIF($E$2:E37,E37)&gt;1,"Duplicate in books",IF(F37=0,"Only in books",IF(ABS(H37)&gt;1,"Value mismatch","Matched"))))</f>
        <v/>
      </c>
      <c r="J37" s="10">
        <f>IF(I37="","",IF(I37="Only in books",IF(COUNTIF('2B check'!$A$2:$A$501,A37)&gt;0,"Supplier has other invoices in 2B: look for a keying error, IMS Pending or a later period","Supplier has nothing in this 2B: check whether the supplier has filed GSTR-1 for the period"),IF(I37="Value mismatch",IF(H37&gt;0,"Books tax is higher than 2B","Books tax is lower than 2B"),IF(I37="Duplicate in books","Same key as an earlier row: left out of the totals",""))))</f>
        <v/>
      </c>
    </row>
    <row r="38">
      <c r="A38" s="10">
        <f>UPPER(SUBSTITUTE(TRIM('Purchase register'!A38&amp;"")," ",""))</f>
        <v/>
      </c>
      <c r="B38" s="10">
        <f>IF(E38="","",'Purchase register'!C38&amp;"")</f>
        <v/>
      </c>
      <c r="C38" s="11">
        <f>IF(E38="","",SUM('Purchase register'!F38:I38))</f>
        <v/>
      </c>
      <c r="D38" s="10">
        <f>UPPER(SUBSTITUTE(SUBSTITUTE(SUBSTITUTE(SUBSTITUTE(SUBSTITUTE(SUBSTITUTE(SUBSTITUTE(SUBSTITUTE(SUBSTITUTE(SUBSTITUTE(SUBSTITUTE(SUBSTITUTE(SUBSTITUTE('Purchase register'!C38&amp;""," ",""),"/",""),"-",""),".",""),",",""),"_",""),"\",""),"(",""),")",""),"#",""),"*",""),"?",""),"~",""))</f>
        <v/>
      </c>
      <c r="E38" s="10">
        <f>IF(OR(A38="",D38=""),"",A38&amp;"|"&amp;MID(D38,FIND(LEFT(TRIM(SUBSTITUTE(D38,"0"," ")),1),SUBSTITUTE(D38,"0"," ")),50))</f>
        <v/>
      </c>
      <c r="F38" s="12">
        <f>IF(E38="","",IFERROR(MATCH(E38,'2B check'!$E$2:$E$501,0),0))</f>
        <v/>
      </c>
      <c r="G38" s="11">
        <f>IF(OR(E38="",F38=0),"",INDEX('2B check'!$C$2:$C$501,F38))</f>
        <v/>
      </c>
      <c r="H38" s="11">
        <f>IF(G38="","",ROUND(C38-G38,2))</f>
        <v/>
      </c>
      <c r="I38" s="10">
        <f>IF(E38="","",IF(COUNTIF($E$2:E38,E38)&gt;1,"Duplicate in books",IF(F38=0,"Only in books",IF(ABS(H38)&gt;1,"Value mismatch","Matched"))))</f>
        <v/>
      </c>
      <c r="J38" s="10">
        <f>IF(I38="","",IF(I38="Only in books",IF(COUNTIF('2B check'!$A$2:$A$501,A38)&gt;0,"Supplier has other invoices in 2B: look for a keying error, IMS Pending or a later period","Supplier has nothing in this 2B: check whether the supplier has filed GSTR-1 for the period"),IF(I38="Value mismatch",IF(H38&gt;0,"Books tax is higher than 2B","Books tax is lower than 2B"),IF(I38="Duplicate in books","Same key as an earlier row: left out of the totals",""))))</f>
        <v/>
      </c>
    </row>
    <row r="39">
      <c r="A39" s="10">
        <f>UPPER(SUBSTITUTE(TRIM('Purchase register'!A39&amp;"")," ",""))</f>
        <v/>
      </c>
      <c r="B39" s="10">
        <f>IF(E39="","",'Purchase register'!C39&amp;"")</f>
        <v/>
      </c>
      <c r="C39" s="11">
        <f>IF(E39="","",SUM('Purchase register'!F39:I39))</f>
        <v/>
      </c>
      <c r="D39" s="10">
        <f>UPPER(SUBSTITUTE(SUBSTITUTE(SUBSTITUTE(SUBSTITUTE(SUBSTITUTE(SUBSTITUTE(SUBSTITUTE(SUBSTITUTE(SUBSTITUTE(SUBSTITUTE(SUBSTITUTE(SUBSTITUTE(SUBSTITUTE('Purchase register'!C39&amp;""," ",""),"/",""),"-",""),".",""),",",""),"_",""),"\",""),"(",""),")",""),"#",""),"*",""),"?",""),"~",""))</f>
        <v/>
      </c>
      <c r="E39" s="10">
        <f>IF(OR(A39="",D39=""),"",A39&amp;"|"&amp;MID(D39,FIND(LEFT(TRIM(SUBSTITUTE(D39,"0"," ")),1),SUBSTITUTE(D39,"0"," ")),50))</f>
        <v/>
      </c>
      <c r="F39" s="12">
        <f>IF(E39="","",IFERROR(MATCH(E39,'2B check'!$E$2:$E$501,0),0))</f>
        <v/>
      </c>
      <c r="G39" s="11">
        <f>IF(OR(E39="",F39=0),"",INDEX('2B check'!$C$2:$C$501,F39))</f>
        <v/>
      </c>
      <c r="H39" s="11">
        <f>IF(G39="","",ROUND(C39-G39,2))</f>
        <v/>
      </c>
      <c r="I39" s="10">
        <f>IF(E39="","",IF(COUNTIF($E$2:E39,E39)&gt;1,"Duplicate in books",IF(F39=0,"Only in books",IF(ABS(H39)&gt;1,"Value mismatch","Matched"))))</f>
        <v/>
      </c>
      <c r="J39" s="10">
        <f>IF(I39="","",IF(I39="Only in books",IF(COUNTIF('2B check'!$A$2:$A$501,A39)&gt;0,"Supplier has other invoices in 2B: look for a keying error, IMS Pending or a later period","Supplier has nothing in this 2B: check whether the supplier has filed GSTR-1 for the period"),IF(I39="Value mismatch",IF(H39&gt;0,"Books tax is higher than 2B","Books tax is lower than 2B"),IF(I39="Duplicate in books","Same key as an earlier row: left out of the totals",""))))</f>
        <v/>
      </c>
    </row>
    <row r="40">
      <c r="A40" s="10">
        <f>UPPER(SUBSTITUTE(TRIM('Purchase register'!A40&amp;"")," ",""))</f>
        <v/>
      </c>
      <c r="B40" s="10">
        <f>IF(E40="","",'Purchase register'!C40&amp;"")</f>
        <v/>
      </c>
      <c r="C40" s="11">
        <f>IF(E40="","",SUM('Purchase register'!F40:I40))</f>
        <v/>
      </c>
      <c r="D40" s="10">
        <f>UPPER(SUBSTITUTE(SUBSTITUTE(SUBSTITUTE(SUBSTITUTE(SUBSTITUTE(SUBSTITUTE(SUBSTITUTE(SUBSTITUTE(SUBSTITUTE(SUBSTITUTE(SUBSTITUTE(SUBSTITUTE(SUBSTITUTE('Purchase register'!C40&amp;""," ",""),"/",""),"-",""),".",""),",",""),"_",""),"\",""),"(",""),")",""),"#",""),"*",""),"?",""),"~",""))</f>
        <v/>
      </c>
      <c r="E40" s="10">
        <f>IF(OR(A40="",D40=""),"",A40&amp;"|"&amp;MID(D40,FIND(LEFT(TRIM(SUBSTITUTE(D40,"0"," ")),1),SUBSTITUTE(D40,"0"," ")),50))</f>
        <v/>
      </c>
      <c r="F40" s="12">
        <f>IF(E40="","",IFERROR(MATCH(E40,'2B check'!$E$2:$E$501,0),0))</f>
        <v/>
      </c>
      <c r="G40" s="11">
        <f>IF(OR(E40="",F40=0),"",INDEX('2B check'!$C$2:$C$501,F40))</f>
        <v/>
      </c>
      <c r="H40" s="11">
        <f>IF(G40="","",ROUND(C40-G40,2))</f>
        <v/>
      </c>
      <c r="I40" s="10">
        <f>IF(E40="","",IF(COUNTIF($E$2:E40,E40)&gt;1,"Duplicate in books",IF(F40=0,"Only in books",IF(ABS(H40)&gt;1,"Value mismatch","Matched"))))</f>
        <v/>
      </c>
      <c r="J40" s="10">
        <f>IF(I40="","",IF(I40="Only in books",IF(COUNTIF('2B check'!$A$2:$A$501,A40)&gt;0,"Supplier has other invoices in 2B: look for a keying error, IMS Pending or a later period","Supplier has nothing in this 2B: check whether the supplier has filed GSTR-1 for the period"),IF(I40="Value mismatch",IF(H40&gt;0,"Books tax is higher than 2B","Books tax is lower than 2B"),IF(I40="Duplicate in books","Same key as an earlier row: left out of the totals",""))))</f>
        <v/>
      </c>
    </row>
    <row r="41">
      <c r="A41" s="10">
        <f>UPPER(SUBSTITUTE(TRIM('Purchase register'!A41&amp;"")," ",""))</f>
        <v/>
      </c>
      <c r="B41" s="10">
        <f>IF(E41="","",'Purchase register'!C41&amp;"")</f>
        <v/>
      </c>
      <c r="C41" s="11">
        <f>IF(E41="","",SUM('Purchase register'!F41:I41))</f>
        <v/>
      </c>
      <c r="D41" s="10">
        <f>UPPER(SUBSTITUTE(SUBSTITUTE(SUBSTITUTE(SUBSTITUTE(SUBSTITUTE(SUBSTITUTE(SUBSTITUTE(SUBSTITUTE(SUBSTITUTE(SUBSTITUTE(SUBSTITUTE(SUBSTITUTE(SUBSTITUTE('Purchase register'!C41&amp;""," ",""),"/",""),"-",""),".",""),",",""),"_",""),"\",""),"(",""),")",""),"#",""),"*",""),"?",""),"~",""))</f>
        <v/>
      </c>
      <c r="E41" s="10">
        <f>IF(OR(A41="",D41=""),"",A41&amp;"|"&amp;MID(D41,FIND(LEFT(TRIM(SUBSTITUTE(D41,"0"," ")),1),SUBSTITUTE(D41,"0"," ")),50))</f>
        <v/>
      </c>
      <c r="F41" s="12">
        <f>IF(E41="","",IFERROR(MATCH(E41,'2B check'!$E$2:$E$501,0),0))</f>
        <v/>
      </c>
      <c r="G41" s="11">
        <f>IF(OR(E41="",F41=0),"",INDEX('2B check'!$C$2:$C$501,F41))</f>
        <v/>
      </c>
      <c r="H41" s="11">
        <f>IF(G41="","",ROUND(C41-G41,2))</f>
        <v/>
      </c>
      <c r="I41" s="10">
        <f>IF(E41="","",IF(COUNTIF($E$2:E41,E41)&gt;1,"Duplicate in books",IF(F41=0,"Only in books",IF(ABS(H41)&gt;1,"Value mismatch","Matched"))))</f>
        <v/>
      </c>
      <c r="J41" s="10">
        <f>IF(I41="","",IF(I41="Only in books",IF(COUNTIF('2B check'!$A$2:$A$501,A41)&gt;0,"Supplier has other invoices in 2B: look for a keying error, IMS Pending or a later period","Supplier has nothing in this 2B: check whether the supplier has filed GSTR-1 for the period"),IF(I41="Value mismatch",IF(H41&gt;0,"Books tax is higher than 2B","Books tax is lower than 2B"),IF(I41="Duplicate in books","Same key as an earlier row: left out of the totals",""))))</f>
        <v/>
      </c>
    </row>
    <row r="42">
      <c r="A42" s="10">
        <f>UPPER(SUBSTITUTE(TRIM('Purchase register'!A42&amp;"")," ",""))</f>
        <v/>
      </c>
      <c r="B42" s="10">
        <f>IF(E42="","",'Purchase register'!C42&amp;"")</f>
        <v/>
      </c>
      <c r="C42" s="11">
        <f>IF(E42="","",SUM('Purchase register'!F42:I42))</f>
        <v/>
      </c>
      <c r="D42" s="10">
        <f>UPPER(SUBSTITUTE(SUBSTITUTE(SUBSTITUTE(SUBSTITUTE(SUBSTITUTE(SUBSTITUTE(SUBSTITUTE(SUBSTITUTE(SUBSTITUTE(SUBSTITUTE(SUBSTITUTE(SUBSTITUTE(SUBSTITUTE('Purchase register'!C42&amp;""," ",""),"/",""),"-",""),".",""),",",""),"_",""),"\",""),"(",""),")",""),"#",""),"*",""),"?",""),"~",""))</f>
        <v/>
      </c>
      <c r="E42" s="10">
        <f>IF(OR(A42="",D42=""),"",A42&amp;"|"&amp;MID(D42,FIND(LEFT(TRIM(SUBSTITUTE(D42,"0"," ")),1),SUBSTITUTE(D42,"0"," ")),50))</f>
        <v/>
      </c>
      <c r="F42" s="12">
        <f>IF(E42="","",IFERROR(MATCH(E42,'2B check'!$E$2:$E$501,0),0))</f>
        <v/>
      </c>
      <c r="G42" s="11">
        <f>IF(OR(E42="",F42=0),"",INDEX('2B check'!$C$2:$C$501,F42))</f>
        <v/>
      </c>
      <c r="H42" s="11">
        <f>IF(G42="","",ROUND(C42-G42,2))</f>
        <v/>
      </c>
      <c r="I42" s="10">
        <f>IF(E42="","",IF(COUNTIF($E$2:E42,E42)&gt;1,"Duplicate in books",IF(F42=0,"Only in books",IF(ABS(H42)&gt;1,"Value mismatch","Matched"))))</f>
        <v/>
      </c>
      <c r="J42" s="10">
        <f>IF(I42="","",IF(I42="Only in books",IF(COUNTIF('2B check'!$A$2:$A$501,A42)&gt;0,"Supplier has other invoices in 2B: look for a keying error, IMS Pending or a later period","Supplier has nothing in this 2B: check whether the supplier has filed GSTR-1 for the period"),IF(I42="Value mismatch",IF(H42&gt;0,"Books tax is higher than 2B","Books tax is lower than 2B"),IF(I42="Duplicate in books","Same key as an earlier row: left out of the totals",""))))</f>
        <v/>
      </c>
    </row>
    <row r="43">
      <c r="A43" s="10">
        <f>UPPER(SUBSTITUTE(TRIM('Purchase register'!A43&amp;"")," ",""))</f>
        <v/>
      </c>
      <c r="B43" s="10">
        <f>IF(E43="","",'Purchase register'!C43&amp;"")</f>
        <v/>
      </c>
      <c r="C43" s="11">
        <f>IF(E43="","",SUM('Purchase register'!F43:I43))</f>
        <v/>
      </c>
      <c r="D43" s="10">
        <f>UPPER(SUBSTITUTE(SUBSTITUTE(SUBSTITUTE(SUBSTITUTE(SUBSTITUTE(SUBSTITUTE(SUBSTITUTE(SUBSTITUTE(SUBSTITUTE(SUBSTITUTE(SUBSTITUTE(SUBSTITUTE(SUBSTITUTE('Purchase register'!C43&amp;""," ",""),"/",""),"-",""),".",""),",",""),"_",""),"\",""),"(",""),")",""),"#",""),"*",""),"?",""),"~",""))</f>
        <v/>
      </c>
      <c r="E43" s="10">
        <f>IF(OR(A43="",D43=""),"",A43&amp;"|"&amp;MID(D43,FIND(LEFT(TRIM(SUBSTITUTE(D43,"0"," ")),1),SUBSTITUTE(D43,"0"," ")),50))</f>
        <v/>
      </c>
      <c r="F43" s="12">
        <f>IF(E43="","",IFERROR(MATCH(E43,'2B check'!$E$2:$E$501,0),0))</f>
        <v/>
      </c>
      <c r="G43" s="11">
        <f>IF(OR(E43="",F43=0),"",INDEX('2B check'!$C$2:$C$501,F43))</f>
        <v/>
      </c>
      <c r="H43" s="11">
        <f>IF(G43="","",ROUND(C43-G43,2))</f>
        <v/>
      </c>
      <c r="I43" s="10">
        <f>IF(E43="","",IF(COUNTIF($E$2:E43,E43)&gt;1,"Duplicate in books",IF(F43=0,"Only in books",IF(ABS(H43)&gt;1,"Value mismatch","Matched"))))</f>
        <v/>
      </c>
      <c r="J43" s="10">
        <f>IF(I43="","",IF(I43="Only in books",IF(COUNTIF('2B check'!$A$2:$A$501,A43)&gt;0,"Supplier has other invoices in 2B: look for a keying error, IMS Pending or a later period","Supplier has nothing in this 2B: check whether the supplier has filed GSTR-1 for the period"),IF(I43="Value mismatch",IF(H43&gt;0,"Books tax is higher than 2B","Books tax is lower than 2B"),IF(I43="Duplicate in books","Same key as an earlier row: left out of the totals",""))))</f>
        <v/>
      </c>
    </row>
    <row r="44">
      <c r="A44" s="10">
        <f>UPPER(SUBSTITUTE(TRIM('Purchase register'!A44&amp;"")," ",""))</f>
        <v/>
      </c>
      <c r="B44" s="10">
        <f>IF(E44="","",'Purchase register'!C44&amp;"")</f>
        <v/>
      </c>
      <c r="C44" s="11">
        <f>IF(E44="","",SUM('Purchase register'!F44:I44))</f>
        <v/>
      </c>
      <c r="D44" s="10">
        <f>UPPER(SUBSTITUTE(SUBSTITUTE(SUBSTITUTE(SUBSTITUTE(SUBSTITUTE(SUBSTITUTE(SUBSTITUTE(SUBSTITUTE(SUBSTITUTE(SUBSTITUTE(SUBSTITUTE(SUBSTITUTE(SUBSTITUTE('Purchase register'!C44&amp;""," ",""),"/",""),"-",""),".",""),",",""),"_",""),"\",""),"(",""),")",""),"#",""),"*",""),"?",""),"~",""))</f>
        <v/>
      </c>
      <c r="E44" s="10">
        <f>IF(OR(A44="",D44=""),"",A44&amp;"|"&amp;MID(D44,FIND(LEFT(TRIM(SUBSTITUTE(D44,"0"," ")),1),SUBSTITUTE(D44,"0"," ")),50))</f>
        <v/>
      </c>
      <c r="F44" s="12">
        <f>IF(E44="","",IFERROR(MATCH(E44,'2B check'!$E$2:$E$501,0),0))</f>
        <v/>
      </c>
      <c r="G44" s="11">
        <f>IF(OR(E44="",F44=0),"",INDEX('2B check'!$C$2:$C$501,F44))</f>
        <v/>
      </c>
      <c r="H44" s="11">
        <f>IF(G44="","",ROUND(C44-G44,2))</f>
        <v/>
      </c>
      <c r="I44" s="10">
        <f>IF(E44="","",IF(COUNTIF($E$2:E44,E44)&gt;1,"Duplicate in books",IF(F44=0,"Only in books",IF(ABS(H44)&gt;1,"Value mismatch","Matched"))))</f>
        <v/>
      </c>
      <c r="J44" s="10">
        <f>IF(I44="","",IF(I44="Only in books",IF(COUNTIF('2B check'!$A$2:$A$501,A44)&gt;0,"Supplier has other invoices in 2B: look for a keying error, IMS Pending or a later period","Supplier has nothing in this 2B: check whether the supplier has filed GSTR-1 for the period"),IF(I44="Value mismatch",IF(H44&gt;0,"Books tax is higher than 2B","Books tax is lower than 2B"),IF(I44="Duplicate in books","Same key as an earlier row: left out of the totals",""))))</f>
        <v/>
      </c>
    </row>
    <row r="45">
      <c r="A45" s="10">
        <f>UPPER(SUBSTITUTE(TRIM('Purchase register'!A45&amp;"")," ",""))</f>
        <v/>
      </c>
      <c r="B45" s="10">
        <f>IF(E45="","",'Purchase register'!C45&amp;"")</f>
        <v/>
      </c>
      <c r="C45" s="11">
        <f>IF(E45="","",SUM('Purchase register'!F45:I45))</f>
        <v/>
      </c>
      <c r="D45" s="10">
        <f>UPPER(SUBSTITUTE(SUBSTITUTE(SUBSTITUTE(SUBSTITUTE(SUBSTITUTE(SUBSTITUTE(SUBSTITUTE(SUBSTITUTE(SUBSTITUTE(SUBSTITUTE(SUBSTITUTE(SUBSTITUTE(SUBSTITUTE('Purchase register'!C45&amp;""," ",""),"/",""),"-",""),".",""),",",""),"_",""),"\",""),"(",""),")",""),"#",""),"*",""),"?",""),"~",""))</f>
        <v/>
      </c>
      <c r="E45" s="10">
        <f>IF(OR(A45="",D45=""),"",A45&amp;"|"&amp;MID(D45,FIND(LEFT(TRIM(SUBSTITUTE(D45,"0"," ")),1),SUBSTITUTE(D45,"0"," ")),50))</f>
        <v/>
      </c>
      <c r="F45" s="12">
        <f>IF(E45="","",IFERROR(MATCH(E45,'2B check'!$E$2:$E$501,0),0))</f>
        <v/>
      </c>
      <c r="G45" s="11">
        <f>IF(OR(E45="",F45=0),"",INDEX('2B check'!$C$2:$C$501,F45))</f>
        <v/>
      </c>
      <c r="H45" s="11">
        <f>IF(G45="","",ROUND(C45-G45,2))</f>
        <v/>
      </c>
      <c r="I45" s="10">
        <f>IF(E45="","",IF(COUNTIF($E$2:E45,E45)&gt;1,"Duplicate in books",IF(F45=0,"Only in books",IF(ABS(H45)&gt;1,"Value mismatch","Matched"))))</f>
        <v/>
      </c>
      <c r="J45" s="10">
        <f>IF(I45="","",IF(I45="Only in books",IF(COUNTIF('2B check'!$A$2:$A$501,A45)&gt;0,"Supplier has other invoices in 2B: look for a keying error, IMS Pending or a later period","Supplier has nothing in this 2B: check whether the supplier has filed GSTR-1 for the period"),IF(I45="Value mismatch",IF(H45&gt;0,"Books tax is higher than 2B","Books tax is lower than 2B"),IF(I45="Duplicate in books","Same key as an earlier row: left out of the totals",""))))</f>
        <v/>
      </c>
    </row>
    <row r="46">
      <c r="A46" s="10">
        <f>UPPER(SUBSTITUTE(TRIM('Purchase register'!A46&amp;"")," ",""))</f>
        <v/>
      </c>
      <c r="B46" s="10">
        <f>IF(E46="","",'Purchase register'!C46&amp;"")</f>
        <v/>
      </c>
      <c r="C46" s="11">
        <f>IF(E46="","",SUM('Purchase register'!F46:I46))</f>
        <v/>
      </c>
      <c r="D46" s="10">
        <f>UPPER(SUBSTITUTE(SUBSTITUTE(SUBSTITUTE(SUBSTITUTE(SUBSTITUTE(SUBSTITUTE(SUBSTITUTE(SUBSTITUTE(SUBSTITUTE(SUBSTITUTE(SUBSTITUTE(SUBSTITUTE(SUBSTITUTE('Purchase register'!C46&amp;""," ",""),"/",""),"-",""),".",""),",",""),"_",""),"\",""),"(",""),")",""),"#",""),"*",""),"?",""),"~",""))</f>
        <v/>
      </c>
      <c r="E46" s="10">
        <f>IF(OR(A46="",D46=""),"",A46&amp;"|"&amp;MID(D46,FIND(LEFT(TRIM(SUBSTITUTE(D46,"0"," ")),1),SUBSTITUTE(D46,"0"," ")),50))</f>
        <v/>
      </c>
      <c r="F46" s="12">
        <f>IF(E46="","",IFERROR(MATCH(E46,'2B check'!$E$2:$E$501,0),0))</f>
        <v/>
      </c>
      <c r="G46" s="11">
        <f>IF(OR(E46="",F46=0),"",INDEX('2B check'!$C$2:$C$501,F46))</f>
        <v/>
      </c>
      <c r="H46" s="11">
        <f>IF(G46="","",ROUND(C46-G46,2))</f>
        <v/>
      </c>
      <c r="I46" s="10">
        <f>IF(E46="","",IF(COUNTIF($E$2:E46,E46)&gt;1,"Duplicate in books",IF(F46=0,"Only in books",IF(ABS(H46)&gt;1,"Value mismatch","Matched"))))</f>
        <v/>
      </c>
      <c r="J46" s="10">
        <f>IF(I46="","",IF(I46="Only in books",IF(COUNTIF('2B check'!$A$2:$A$501,A46)&gt;0,"Supplier has other invoices in 2B: look for a keying error, IMS Pending or a later period","Supplier has nothing in this 2B: check whether the supplier has filed GSTR-1 for the period"),IF(I46="Value mismatch",IF(H46&gt;0,"Books tax is higher than 2B","Books tax is lower than 2B"),IF(I46="Duplicate in books","Same key as an earlier row: left out of the totals",""))))</f>
        <v/>
      </c>
    </row>
    <row r="47">
      <c r="A47" s="10">
        <f>UPPER(SUBSTITUTE(TRIM('Purchase register'!A47&amp;"")," ",""))</f>
        <v/>
      </c>
      <c r="B47" s="10">
        <f>IF(E47="","",'Purchase register'!C47&amp;"")</f>
        <v/>
      </c>
      <c r="C47" s="11">
        <f>IF(E47="","",SUM('Purchase register'!F47:I47))</f>
        <v/>
      </c>
      <c r="D47" s="10">
        <f>UPPER(SUBSTITUTE(SUBSTITUTE(SUBSTITUTE(SUBSTITUTE(SUBSTITUTE(SUBSTITUTE(SUBSTITUTE(SUBSTITUTE(SUBSTITUTE(SUBSTITUTE(SUBSTITUTE(SUBSTITUTE(SUBSTITUTE('Purchase register'!C47&amp;""," ",""),"/",""),"-",""),".",""),",",""),"_",""),"\",""),"(",""),")",""),"#",""),"*",""),"?",""),"~",""))</f>
        <v/>
      </c>
      <c r="E47" s="10">
        <f>IF(OR(A47="",D47=""),"",A47&amp;"|"&amp;MID(D47,FIND(LEFT(TRIM(SUBSTITUTE(D47,"0"," ")),1),SUBSTITUTE(D47,"0"," ")),50))</f>
        <v/>
      </c>
      <c r="F47" s="12">
        <f>IF(E47="","",IFERROR(MATCH(E47,'2B check'!$E$2:$E$501,0),0))</f>
        <v/>
      </c>
      <c r="G47" s="11">
        <f>IF(OR(E47="",F47=0),"",INDEX('2B check'!$C$2:$C$501,F47))</f>
        <v/>
      </c>
      <c r="H47" s="11">
        <f>IF(G47="","",ROUND(C47-G47,2))</f>
        <v/>
      </c>
      <c r="I47" s="10">
        <f>IF(E47="","",IF(COUNTIF($E$2:E47,E47)&gt;1,"Duplicate in books",IF(F47=0,"Only in books",IF(ABS(H47)&gt;1,"Value mismatch","Matched"))))</f>
        <v/>
      </c>
      <c r="J47" s="10">
        <f>IF(I47="","",IF(I47="Only in books",IF(COUNTIF('2B check'!$A$2:$A$501,A47)&gt;0,"Supplier has other invoices in 2B: look for a keying error, IMS Pending or a later period","Supplier has nothing in this 2B: check whether the supplier has filed GSTR-1 for the period"),IF(I47="Value mismatch",IF(H47&gt;0,"Books tax is higher than 2B","Books tax is lower than 2B"),IF(I47="Duplicate in books","Same key as an earlier row: left out of the totals",""))))</f>
        <v/>
      </c>
    </row>
    <row r="48">
      <c r="A48" s="10">
        <f>UPPER(SUBSTITUTE(TRIM('Purchase register'!A48&amp;"")," ",""))</f>
        <v/>
      </c>
      <c r="B48" s="10">
        <f>IF(E48="","",'Purchase register'!C48&amp;"")</f>
        <v/>
      </c>
      <c r="C48" s="11">
        <f>IF(E48="","",SUM('Purchase register'!F48:I48))</f>
        <v/>
      </c>
      <c r="D48" s="10">
        <f>UPPER(SUBSTITUTE(SUBSTITUTE(SUBSTITUTE(SUBSTITUTE(SUBSTITUTE(SUBSTITUTE(SUBSTITUTE(SUBSTITUTE(SUBSTITUTE(SUBSTITUTE(SUBSTITUTE(SUBSTITUTE(SUBSTITUTE('Purchase register'!C48&amp;""," ",""),"/",""),"-",""),".",""),",",""),"_",""),"\",""),"(",""),")",""),"#",""),"*",""),"?",""),"~",""))</f>
        <v/>
      </c>
      <c r="E48" s="10">
        <f>IF(OR(A48="",D48=""),"",A48&amp;"|"&amp;MID(D48,FIND(LEFT(TRIM(SUBSTITUTE(D48,"0"," ")),1),SUBSTITUTE(D48,"0"," ")),50))</f>
        <v/>
      </c>
      <c r="F48" s="12">
        <f>IF(E48="","",IFERROR(MATCH(E48,'2B check'!$E$2:$E$501,0),0))</f>
        <v/>
      </c>
      <c r="G48" s="11">
        <f>IF(OR(E48="",F48=0),"",INDEX('2B check'!$C$2:$C$501,F48))</f>
        <v/>
      </c>
      <c r="H48" s="11">
        <f>IF(G48="","",ROUND(C48-G48,2))</f>
        <v/>
      </c>
      <c r="I48" s="10">
        <f>IF(E48="","",IF(COUNTIF($E$2:E48,E48)&gt;1,"Duplicate in books",IF(F48=0,"Only in books",IF(ABS(H48)&gt;1,"Value mismatch","Matched"))))</f>
        <v/>
      </c>
      <c r="J48" s="10">
        <f>IF(I48="","",IF(I48="Only in books",IF(COUNTIF('2B check'!$A$2:$A$501,A48)&gt;0,"Supplier has other invoices in 2B: look for a keying error, IMS Pending or a later period","Supplier has nothing in this 2B: check whether the supplier has filed GSTR-1 for the period"),IF(I48="Value mismatch",IF(H48&gt;0,"Books tax is higher than 2B","Books tax is lower than 2B"),IF(I48="Duplicate in books","Same key as an earlier row: left out of the totals",""))))</f>
        <v/>
      </c>
    </row>
    <row r="49">
      <c r="A49" s="10">
        <f>UPPER(SUBSTITUTE(TRIM('Purchase register'!A49&amp;"")," ",""))</f>
        <v/>
      </c>
      <c r="B49" s="10">
        <f>IF(E49="","",'Purchase register'!C49&amp;"")</f>
        <v/>
      </c>
      <c r="C49" s="11">
        <f>IF(E49="","",SUM('Purchase register'!F49:I49))</f>
        <v/>
      </c>
      <c r="D49" s="10">
        <f>UPPER(SUBSTITUTE(SUBSTITUTE(SUBSTITUTE(SUBSTITUTE(SUBSTITUTE(SUBSTITUTE(SUBSTITUTE(SUBSTITUTE(SUBSTITUTE(SUBSTITUTE(SUBSTITUTE(SUBSTITUTE(SUBSTITUTE('Purchase register'!C49&amp;""," ",""),"/",""),"-",""),".",""),",",""),"_",""),"\",""),"(",""),")",""),"#",""),"*",""),"?",""),"~",""))</f>
        <v/>
      </c>
      <c r="E49" s="10">
        <f>IF(OR(A49="",D49=""),"",A49&amp;"|"&amp;MID(D49,FIND(LEFT(TRIM(SUBSTITUTE(D49,"0"," ")),1),SUBSTITUTE(D49,"0"," ")),50))</f>
        <v/>
      </c>
      <c r="F49" s="12">
        <f>IF(E49="","",IFERROR(MATCH(E49,'2B check'!$E$2:$E$501,0),0))</f>
        <v/>
      </c>
      <c r="G49" s="11">
        <f>IF(OR(E49="",F49=0),"",INDEX('2B check'!$C$2:$C$501,F49))</f>
        <v/>
      </c>
      <c r="H49" s="11">
        <f>IF(G49="","",ROUND(C49-G49,2))</f>
        <v/>
      </c>
      <c r="I49" s="10">
        <f>IF(E49="","",IF(COUNTIF($E$2:E49,E49)&gt;1,"Duplicate in books",IF(F49=0,"Only in books",IF(ABS(H49)&gt;1,"Value mismatch","Matched"))))</f>
        <v/>
      </c>
      <c r="J49" s="10">
        <f>IF(I49="","",IF(I49="Only in books",IF(COUNTIF('2B check'!$A$2:$A$501,A49)&gt;0,"Supplier has other invoices in 2B: look for a keying error, IMS Pending or a later period","Supplier has nothing in this 2B: check whether the supplier has filed GSTR-1 for the period"),IF(I49="Value mismatch",IF(H49&gt;0,"Books tax is higher than 2B","Books tax is lower than 2B"),IF(I49="Duplicate in books","Same key as an earlier row: left out of the totals",""))))</f>
        <v/>
      </c>
    </row>
    <row r="50">
      <c r="A50" s="10">
        <f>UPPER(SUBSTITUTE(TRIM('Purchase register'!A50&amp;"")," ",""))</f>
        <v/>
      </c>
      <c r="B50" s="10">
        <f>IF(E50="","",'Purchase register'!C50&amp;"")</f>
        <v/>
      </c>
      <c r="C50" s="11">
        <f>IF(E50="","",SUM('Purchase register'!F50:I50))</f>
        <v/>
      </c>
      <c r="D50" s="10">
        <f>UPPER(SUBSTITUTE(SUBSTITUTE(SUBSTITUTE(SUBSTITUTE(SUBSTITUTE(SUBSTITUTE(SUBSTITUTE(SUBSTITUTE(SUBSTITUTE(SUBSTITUTE(SUBSTITUTE(SUBSTITUTE(SUBSTITUTE('Purchase register'!C50&amp;""," ",""),"/",""),"-",""),".",""),",",""),"_",""),"\",""),"(",""),")",""),"#",""),"*",""),"?",""),"~",""))</f>
        <v/>
      </c>
      <c r="E50" s="10">
        <f>IF(OR(A50="",D50=""),"",A50&amp;"|"&amp;MID(D50,FIND(LEFT(TRIM(SUBSTITUTE(D50,"0"," ")),1),SUBSTITUTE(D50,"0"," ")),50))</f>
        <v/>
      </c>
      <c r="F50" s="12">
        <f>IF(E50="","",IFERROR(MATCH(E50,'2B check'!$E$2:$E$501,0),0))</f>
        <v/>
      </c>
      <c r="G50" s="11">
        <f>IF(OR(E50="",F50=0),"",INDEX('2B check'!$C$2:$C$501,F50))</f>
        <v/>
      </c>
      <c r="H50" s="11">
        <f>IF(G50="","",ROUND(C50-G50,2))</f>
        <v/>
      </c>
      <c r="I50" s="10">
        <f>IF(E50="","",IF(COUNTIF($E$2:E50,E50)&gt;1,"Duplicate in books",IF(F50=0,"Only in books",IF(ABS(H50)&gt;1,"Value mismatch","Matched"))))</f>
        <v/>
      </c>
      <c r="J50" s="10">
        <f>IF(I50="","",IF(I50="Only in books",IF(COUNTIF('2B check'!$A$2:$A$501,A50)&gt;0,"Supplier has other invoices in 2B: look for a keying error, IMS Pending or a later period","Supplier has nothing in this 2B: check whether the supplier has filed GSTR-1 for the period"),IF(I50="Value mismatch",IF(H50&gt;0,"Books tax is higher than 2B","Books tax is lower than 2B"),IF(I50="Duplicate in books","Same key as an earlier row: left out of the totals",""))))</f>
        <v/>
      </c>
    </row>
    <row r="51">
      <c r="A51" s="10">
        <f>UPPER(SUBSTITUTE(TRIM('Purchase register'!A51&amp;"")," ",""))</f>
        <v/>
      </c>
      <c r="B51" s="10">
        <f>IF(E51="","",'Purchase register'!C51&amp;"")</f>
        <v/>
      </c>
      <c r="C51" s="11">
        <f>IF(E51="","",SUM('Purchase register'!F51:I51))</f>
        <v/>
      </c>
      <c r="D51" s="10">
        <f>UPPER(SUBSTITUTE(SUBSTITUTE(SUBSTITUTE(SUBSTITUTE(SUBSTITUTE(SUBSTITUTE(SUBSTITUTE(SUBSTITUTE(SUBSTITUTE(SUBSTITUTE(SUBSTITUTE(SUBSTITUTE(SUBSTITUTE('Purchase register'!C51&amp;""," ",""),"/",""),"-",""),".",""),",",""),"_",""),"\",""),"(",""),")",""),"#",""),"*",""),"?",""),"~",""))</f>
        <v/>
      </c>
      <c r="E51" s="10">
        <f>IF(OR(A51="",D51=""),"",A51&amp;"|"&amp;MID(D51,FIND(LEFT(TRIM(SUBSTITUTE(D51,"0"," ")),1),SUBSTITUTE(D51,"0"," ")),50))</f>
        <v/>
      </c>
      <c r="F51" s="12">
        <f>IF(E51="","",IFERROR(MATCH(E51,'2B check'!$E$2:$E$501,0),0))</f>
        <v/>
      </c>
      <c r="G51" s="11">
        <f>IF(OR(E51="",F51=0),"",INDEX('2B check'!$C$2:$C$501,F51))</f>
        <v/>
      </c>
      <c r="H51" s="11">
        <f>IF(G51="","",ROUND(C51-G51,2))</f>
        <v/>
      </c>
      <c r="I51" s="10">
        <f>IF(E51="","",IF(COUNTIF($E$2:E51,E51)&gt;1,"Duplicate in books",IF(F51=0,"Only in books",IF(ABS(H51)&gt;1,"Value mismatch","Matched"))))</f>
        <v/>
      </c>
      <c r="J51" s="10">
        <f>IF(I51="","",IF(I51="Only in books",IF(COUNTIF('2B check'!$A$2:$A$501,A51)&gt;0,"Supplier has other invoices in 2B: look for a keying error, IMS Pending or a later period","Supplier has nothing in this 2B: check whether the supplier has filed GSTR-1 for the period"),IF(I51="Value mismatch",IF(H51&gt;0,"Books tax is higher than 2B","Books tax is lower than 2B"),IF(I51="Duplicate in books","Same key as an earlier row: left out of the totals",""))))</f>
        <v/>
      </c>
    </row>
    <row r="52">
      <c r="A52" s="10">
        <f>UPPER(SUBSTITUTE(TRIM('Purchase register'!A52&amp;"")," ",""))</f>
        <v/>
      </c>
      <c r="B52" s="10">
        <f>IF(E52="","",'Purchase register'!C52&amp;"")</f>
        <v/>
      </c>
      <c r="C52" s="11">
        <f>IF(E52="","",SUM('Purchase register'!F52:I52))</f>
        <v/>
      </c>
      <c r="D52" s="10">
        <f>UPPER(SUBSTITUTE(SUBSTITUTE(SUBSTITUTE(SUBSTITUTE(SUBSTITUTE(SUBSTITUTE(SUBSTITUTE(SUBSTITUTE(SUBSTITUTE(SUBSTITUTE(SUBSTITUTE(SUBSTITUTE(SUBSTITUTE('Purchase register'!C52&amp;""," ",""),"/",""),"-",""),".",""),",",""),"_",""),"\",""),"(",""),")",""),"#",""),"*",""),"?",""),"~",""))</f>
        <v/>
      </c>
      <c r="E52" s="10">
        <f>IF(OR(A52="",D52=""),"",A52&amp;"|"&amp;MID(D52,FIND(LEFT(TRIM(SUBSTITUTE(D52,"0"," ")),1),SUBSTITUTE(D52,"0"," ")),50))</f>
        <v/>
      </c>
      <c r="F52" s="12">
        <f>IF(E52="","",IFERROR(MATCH(E52,'2B check'!$E$2:$E$501,0),0))</f>
        <v/>
      </c>
      <c r="G52" s="11">
        <f>IF(OR(E52="",F52=0),"",INDEX('2B check'!$C$2:$C$501,F52))</f>
        <v/>
      </c>
      <c r="H52" s="11">
        <f>IF(G52="","",ROUND(C52-G52,2))</f>
        <v/>
      </c>
      <c r="I52" s="10">
        <f>IF(E52="","",IF(COUNTIF($E$2:E52,E52)&gt;1,"Duplicate in books",IF(F52=0,"Only in books",IF(ABS(H52)&gt;1,"Value mismatch","Matched"))))</f>
        <v/>
      </c>
      <c r="J52" s="10">
        <f>IF(I52="","",IF(I52="Only in books",IF(COUNTIF('2B check'!$A$2:$A$501,A52)&gt;0,"Supplier has other invoices in 2B: look for a keying error, IMS Pending or a later period","Supplier has nothing in this 2B: check whether the supplier has filed GSTR-1 for the period"),IF(I52="Value mismatch",IF(H52&gt;0,"Books tax is higher than 2B","Books tax is lower than 2B"),IF(I52="Duplicate in books","Same key as an earlier row: left out of the totals",""))))</f>
        <v/>
      </c>
    </row>
    <row r="53">
      <c r="A53" s="10">
        <f>UPPER(SUBSTITUTE(TRIM('Purchase register'!A53&amp;"")," ",""))</f>
        <v/>
      </c>
      <c r="B53" s="10">
        <f>IF(E53="","",'Purchase register'!C53&amp;"")</f>
        <v/>
      </c>
      <c r="C53" s="11">
        <f>IF(E53="","",SUM('Purchase register'!F53:I53))</f>
        <v/>
      </c>
      <c r="D53" s="10">
        <f>UPPER(SUBSTITUTE(SUBSTITUTE(SUBSTITUTE(SUBSTITUTE(SUBSTITUTE(SUBSTITUTE(SUBSTITUTE(SUBSTITUTE(SUBSTITUTE(SUBSTITUTE(SUBSTITUTE(SUBSTITUTE(SUBSTITUTE('Purchase register'!C53&amp;""," ",""),"/",""),"-",""),".",""),",",""),"_",""),"\",""),"(",""),")",""),"#",""),"*",""),"?",""),"~",""))</f>
        <v/>
      </c>
      <c r="E53" s="10">
        <f>IF(OR(A53="",D53=""),"",A53&amp;"|"&amp;MID(D53,FIND(LEFT(TRIM(SUBSTITUTE(D53,"0"," ")),1),SUBSTITUTE(D53,"0"," ")),50))</f>
        <v/>
      </c>
      <c r="F53" s="12">
        <f>IF(E53="","",IFERROR(MATCH(E53,'2B check'!$E$2:$E$501,0),0))</f>
        <v/>
      </c>
      <c r="G53" s="11">
        <f>IF(OR(E53="",F53=0),"",INDEX('2B check'!$C$2:$C$501,F53))</f>
        <v/>
      </c>
      <c r="H53" s="11">
        <f>IF(G53="","",ROUND(C53-G53,2))</f>
        <v/>
      </c>
      <c r="I53" s="10">
        <f>IF(E53="","",IF(COUNTIF($E$2:E53,E53)&gt;1,"Duplicate in books",IF(F53=0,"Only in books",IF(ABS(H53)&gt;1,"Value mismatch","Matched"))))</f>
        <v/>
      </c>
      <c r="J53" s="10">
        <f>IF(I53="","",IF(I53="Only in books",IF(COUNTIF('2B check'!$A$2:$A$501,A53)&gt;0,"Supplier has other invoices in 2B: look for a keying error, IMS Pending or a later period","Supplier has nothing in this 2B: check whether the supplier has filed GSTR-1 for the period"),IF(I53="Value mismatch",IF(H53&gt;0,"Books tax is higher than 2B","Books tax is lower than 2B"),IF(I53="Duplicate in books","Same key as an earlier row: left out of the totals",""))))</f>
        <v/>
      </c>
    </row>
    <row r="54">
      <c r="A54" s="10">
        <f>UPPER(SUBSTITUTE(TRIM('Purchase register'!A54&amp;"")," ",""))</f>
        <v/>
      </c>
      <c r="B54" s="10">
        <f>IF(E54="","",'Purchase register'!C54&amp;"")</f>
        <v/>
      </c>
      <c r="C54" s="11">
        <f>IF(E54="","",SUM('Purchase register'!F54:I54))</f>
        <v/>
      </c>
      <c r="D54" s="10">
        <f>UPPER(SUBSTITUTE(SUBSTITUTE(SUBSTITUTE(SUBSTITUTE(SUBSTITUTE(SUBSTITUTE(SUBSTITUTE(SUBSTITUTE(SUBSTITUTE(SUBSTITUTE(SUBSTITUTE(SUBSTITUTE(SUBSTITUTE('Purchase register'!C54&amp;""," ",""),"/",""),"-",""),".",""),",",""),"_",""),"\",""),"(",""),")",""),"#",""),"*",""),"?",""),"~",""))</f>
        <v/>
      </c>
      <c r="E54" s="10">
        <f>IF(OR(A54="",D54=""),"",A54&amp;"|"&amp;MID(D54,FIND(LEFT(TRIM(SUBSTITUTE(D54,"0"," ")),1),SUBSTITUTE(D54,"0"," ")),50))</f>
        <v/>
      </c>
      <c r="F54" s="12">
        <f>IF(E54="","",IFERROR(MATCH(E54,'2B check'!$E$2:$E$501,0),0))</f>
        <v/>
      </c>
      <c r="G54" s="11">
        <f>IF(OR(E54="",F54=0),"",INDEX('2B check'!$C$2:$C$501,F54))</f>
        <v/>
      </c>
      <c r="H54" s="11">
        <f>IF(G54="","",ROUND(C54-G54,2))</f>
        <v/>
      </c>
      <c r="I54" s="10">
        <f>IF(E54="","",IF(COUNTIF($E$2:E54,E54)&gt;1,"Duplicate in books",IF(F54=0,"Only in books",IF(ABS(H54)&gt;1,"Value mismatch","Matched"))))</f>
        <v/>
      </c>
      <c r="J54" s="10">
        <f>IF(I54="","",IF(I54="Only in books",IF(COUNTIF('2B check'!$A$2:$A$501,A54)&gt;0,"Supplier has other invoices in 2B: look for a keying error, IMS Pending or a later period","Supplier has nothing in this 2B: check whether the supplier has filed GSTR-1 for the period"),IF(I54="Value mismatch",IF(H54&gt;0,"Books tax is higher than 2B","Books tax is lower than 2B"),IF(I54="Duplicate in books","Same key as an earlier row: left out of the totals",""))))</f>
        <v/>
      </c>
    </row>
    <row r="55">
      <c r="A55" s="10">
        <f>UPPER(SUBSTITUTE(TRIM('Purchase register'!A55&amp;"")," ",""))</f>
        <v/>
      </c>
      <c r="B55" s="10">
        <f>IF(E55="","",'Purchase register'!C55&amp;"")</f>
        <v/>
      </c>
      <c r="C55" s="11">
        <f>IF(E55="","",SUM('Purchase register'!F55:I55))</f>
        <v/>
      </c>
      <c r="D55" s="10">
        <f>UPPER(SUBSTITUTE(SUBSTITUTE(SUBSTITUTE(SUBSTITUTE(SUBSTITUTE(SUBSTITUTE(SUBSTITUTE(SUBSTITUTE(SUBSTITUTE(SUBSTITUTE(SUBSTITUTE(SUBSTITUTE(SUBSTITUTE('Purchase register'!C55&amp;""," ",""),"/",""),"-",""),".",""),",",""),"_",""),"\",""),"(",""),")",""),"#",""),"*",""),"?",""),"~",""))</f>
        <v/>
      </c>
      <c r="E55" s="10">
        <f>IF(OR(A55="",D55=""),"",A55&amp;"|"&amp;MID(D55,FIND(LEFT(TRIM(SUBSTITUTE(D55,"0"," ")),1),SUBSTITUTE(D55,"0"," ")),50))</f>
        <v/>
      </c>
      <c r="F55" s="12">
        <f>IF(E55="","",IFERROR(MATCH(E55,'2B check'!$E$2:$E$501,0),0))</f>
        <v/>
      </c>
      <c r="G55" s="11">
        <f>IF(OR(E55="",F55=0),"",INDEX('2B check'!$C$2:$C$501,F55))</f>
        <v/>
      </c>
      <c r="H55" s="11">
        <f>IF(G55="","",ROUND(C55-G55,2))</f>
        <v/>
      </c>
      <c r="I55" s="10">
        <f>IF(E55="","",IF(COUNTIF($E$2:E55,E55)&gt;1,"Duplicate in books",IF(F55=0,"Only in books",IF(ABS(H55)&gt;1,"Value mismatch","Matched"))))</f>
        <v/>
      </c>
      <c r="J55" s="10">
        <f>IF(I55="","",IF(I55="Only in books",IF(COUNTIF('2B check'!$A$2:$A$501,A55)&gt;0,"Supplier has other invoices in 2B: look for a keying error, IMS Pending or a later period","Supplier has nothing in this 2B: check whether the supplier has filed GSTR-1 for the period"),IF(I55="Value mismatch",IF(H55&gt;0,"Books tax is higher than 2B","Books tax is lower than 2B"),IF(I55="Duplicate in books","Same key as an earlier row: left out of the totals",""))))</f>
        <v/>
      </c>
    </row>
    <row r="56">
      <c r="A56" s="10">
        <f>UPPER(SUBSTITUTE(TRIM('Purchase register'!A56&amp;"")," ",""))</f>
        <v/>
      </c>
      <c r="B56" s="10">
        <f>IF(E56="","",'Purchase register'!C56&amp;"")</f>
        <v/>
      </c>
      <c r="C56" s="11">
        <f>IF(E56="","",SUM('Purchase register'!F56:I56))</f>
        <v/>
      </c>
      <c r="D56" s="10">
        <f>UPPER(SUBSTITUTE(SUBSTITUTE(SUBSTITUTE(SUBSTITUTE(SUBSTITUTE(SUBSTITUTE(SUBSTITUTE(SUBSTITUTE(SUBSTITUTE(SUBSTITUTE(SUBSTITUTE(SUBSTITUTE(SUBSTITUTE('Purchase register'!C56&amp;""," ",""),"/",""),"-",""),".",""),",",""),"_",""),"\",""),"(",""),")",""),"#",""),"*",""),"?",""),"~",""))</f>
        <v/>
      </c>
      <c r="E56" s="10">
        <f>IF(OR(A56="",D56=""),"",A56&amp;"|"&amp;MID(D56,FIND(LEFT(TRIM(SUBSTITUTE(D56,"0"," ")),1),SUBSTITUTE(D56,"0"," ")),50))</f>
        <v/>
      </c>
      <c r="F56" s="12">
        <f>IF(E56="","",IFERROR(MATCH(E56,'2B check'!$E$2:$E$501,0),0))</f>
        <v/>
      </c>
      <c r="G56" s="11">
        <f>IF(OR(E56="",F56=0),"",INDEX('2B check'!$C$2:$C$501,F56))</f>
        <v/>
      </c>
      <c r="H56" s="11">
        <f>IF(G56="","",ROUND(C56-G56,2))</f>
        <v/>
      </c>
      <c r="I56" s="10">
        <f>IF(E56="","",IF(COUNTIF($E$2:E56,E56)&gt;1,"Duplicate in books",IF(F56=0,"Only in books",IF(ABS(H56)&gt;1,"Value mismatch","Matched"))))</f>
        <v/>
      </c>
      <c r="J56" s="10">
        <f>IF(I56="","",IF(I56="Only in books",IF(COUNTIF('2B check'!$A$2:$A$501,A56)&gt;0,"Supplier has other invoices in 2B: look for a keying error, IMS Pending or a later period","Supplier has nothing in this 2B: check whether the supplier has filed GSTR-1 for the period"),IF(I56="Value mismatch",IF(H56&gt;0,"Books tax is higher than 2B","Books tax is lower than 2B"),IF(I56="Duplicate in books","Same key as an earlier row: left out of the totals",""))))</f>
        <v/>
      </c>
    </row>
    <row r="57">
      <c r="A57" s="10">
        <f>UPPER(SUBSTITUTE(TRIM('Purchase register'!A57&amp;"")," ",""))</f>
        <v/>
      </c>
      <c r="B57" s="10">
        <f>IF(E57="","",'Purchase register'!C57&amp;"")</f>
        <v/>
      </c>
      <c r="C57" s="11">
        <f>IF(E57="","",SUM('Purchase register'!F57:I57))</f>
        <v/>
      </c>
      <c r="D57" s="10">
        <f>UPPER(SUBSTITUTE(SUBSTITUTE(SUBSTITUTE(SUBSTITUTE(SUBSTITUTE(SUBSTITUTE(SUBSTITUTE(SUBSTITUTE(SUBSTITUTE(SUBSTITUTE(SUBSTITUTE(SUBSTITUTE(SUBSTITUTE('Purchase register'!C57&amp;""," ",""),"/",""),"-",""),".",""),",",""),"_",""),"\",""),"(",""),")",""),"#",""),"*",""),"?",""),"~",""))</f>
        <v/>
      </c>
      <c r="E57" s="10">
        <f>IF(OR(A57="",D57=""),"",A57&amp;"|"&amp;MID(D57,FIND(LEFT(TRIM(SUBSTITUTE(D57,"0"," ")),1),SUBSTITUTE(D57,"0"," ")),50))</f>
        <v/>
      </c>
      <c r="F57" s="12">
        <f>IF(E57="","",IFERROR(MATCH(E57,'2B check'!$E$2:$E$501,0),0))</f>
        <v/>
      </c>
      <c r="G57" s="11">
        <f>IF(OR(E57="",F57=0),"",INDEX('2B check'!$C$2:$C$501,F57))</f>
        <v/>
      </c>
      <c r="H57" s="11">
        <f>IF(G57="","",ROUND(C57-G57,2))</f>
        <v/>
      </c>
      <c r="I57" s="10">
        <f>IF(E57="","",IF(COUNTIF($E$2:E57,E57)&gt;1,"Duplicate in books",IF(F57=0,"Only in books",IF(ABS(H57)&gt;1,"Value mismatch","Matched"))))</f>
        <v/>
      </c>
      <c r="J57" s="10">
        <f>IF(I57="","",IF(I57="Only in books",IF(COUNTIF('2B check'!$A$2:$A$501,A57)&gt;0,"Supplier has other invoices in 2B: look for a keying error, IMS Pending or a later period","Supplier has nothing in this 2B: check whether the supplier has filed GSTR-1 for the period"),IF(I57="Value mismatch",IF(H57&gt;0,"Books tax is higher than 2B","Books tax is lower than 2B"),IF(I57="Duplicate in books","Same key as an earlier row: left out of the totals",""))))</f>
        <v/>
      </c>
    </row>
    <row r="58">
      <c r="A58" s="10">
        <f>UPPER(SUBSTITUTE(TRIM('Purchase register'!A58&amp;"")," ",""))</f>
        <v/>
      </c>
      <c r="B58" s="10">
        <f>IF(E58="","",'Purchase register'!C58&amp;"")</f>
        <v/>
      </c>
      <c r="C58" s="11">
        <f>IF(E58="","",SUM('Purchase register'!F58:I58))</f>
        <v/>
      </c>
      <c r="D58" s="10">
        <f>UPPER(SUBSTITUTE(SUBSTITUTE(SUBSTITUTE(SUBSTITUTE(SUBSTITUTE(SUBSTITUTE(SUBSTITUTE(SUBSTITUTE(SUBSTITUTE(SUBSTITUTE(SUBSTITUTE(SUBSTITUTE(SUBSTITUTE('Purchase register'!C58&amp;""," ",""),"/",""),"-",""),".",""),",",""),"_",""),"\",""),"(",""),")",""),"#",""),"*",""),"?",""),"~",""))</f>
        <v/>
      </c>
      <c r="E58" s="10">
        <f>IF(OR(A58="",D58=""),"",A58&amp;"|"&amp;MID(D58,FIND(LEFT(TRIM(SUBSTITUTE(D58,"0"," ")),1),SUBSTITUTE(D58,"0"," ")),50))</f>
        <v/>
      </c>
      <c r="F58" s="12">
        <f>IF(E58="","",IFERROR(MATCH(E58,'2B check'!$E$2:$E$501,0),0))</f>
        <v/>
      </c>
      <c r="G58" s="11">
        <f>IF(OR(E58="",F58=0),"",INDEX('2B check'!$C$2:$C$501,F58))</f>
        <v/>
      </c>
      <c r="H58" s="11">
        <f>IF(G58="","",ROUND(C58-G58,2))</f>
        <v/>
      </c>
      <c r="I58" s="10">
        <f>IF(E58="","",IF(COUNTIF($E$2:E58,E58)&gt;1,"Duplicate in books",IF(F58=0,"Only in books",IF(ABS(H58)&gt;1,"Value mismatch","Matched"))))</f>
        <v/>
      </c>
      <c r="J58" s="10">
        <f>IF(I58="","",IF(I58="Only in books",IF(COUNTIF('2B check'!$A$2:$A$501,A58)&gt;0,"Supplier has other invoices in 2B: look for a keying error, IMS Pending or a later period","Supplier has nothing in this 2B: check whether the supplier has filed GSTR-1 for the period"),IF(I58="Value mismatch",IF(H58&gt;0,"Books tax is higher than 2B","Books tax is lower than 2B"),IF(I58="Duplicate in books","Same key as an earlier row: left out of the totals",""))))</f>
        <v/>
      </c>
    </row>
    <row r="59">
      <c r="A59" s="10">
        <f>UPPER(SUBSTITUTE(TRIM('Purchase register'!A59&amp;"")," ",""))</f>
        <v/>
      </c>
      <c r="B59" s="10">
        <f>IF(E59="","",'Purchase register'!C59&amp;"")</f>
        <v/>
      </c>
      <c r="C59" s="11">
        <f>IF(E59="","",SUM('Purchase register'!F59:I59))</f>
        <v/>
      </c>
      <c r="D59" s="10">
        <f>UPPER(SUBSTITUTE(SUBSTITUTE(SUBSTITUTE(SUBSTITUTE(SUBSTITUTE(SUBSTITUTE(SUBSTITUTE(SUBSTITUTE(SUBSTITUTE(SUBSTITUTE(SUBSTITUTE(SUBSTITUTE(SUBSTITUTE('Purchase register'!C59&amp;""," ",""),"/",""),"-",""),".",""),",",""),"_",""),"\",""),"(",""),")",""),"#",""),"*",""),"?",""),"~",""))</f>
        <v/>
      </c>
      <c r="E59" s="10">
        <f>IF(OR(A59="",D59=""),"",A59&amp;"|"&amp;MID(D59,FIND(LEFT(TRIM(SUBSTITUTE(D59,"0"," ")),1),SUBSTITUTE(D59,"0"," ")),50))</f>
        <v/>
      </c>
      <c r="F59" s="12">
        <f>IF(E59="","",IFERROR(MATCH(E59,'2B check'!$E$2:$E$501,0),0))</f>
        <v/>
      </c>
      <c r="G59" s="11">
        <f>IF(OR(E59="",F59=0),"",INDEX('2B check'!$C$2:$C$501,F59))</f>
        <v/>
      </c>
      <c r="H59" s="11">
        <f>IF(G59="","",ROUND(C59-G59,2))</f>
        <v/>
      </c>
      <c r="I59" s="10">
        <f>IF(E59="","",IF(COUNTIF($E$2:E59,E59)&gt;1,"Duplicate in books",IF(F59=0,"Only in books",IF(ABS(H59)&gt;1,"Value mismatch","Matched"))))</f>
        <v/>
      </c>
      <c r="J59" s="10">
        <f>IF(I59="","",IF(I59="Only in books",IF(COUNTIF('2B check'!$A$2:$A$501,A59)&gt;0,"Supplier has other invoices in 2B: look for a keying error, IMS Pending or a later period","Supplier has nothing in this 2B: check whether the supplier has filed GSTR-1 for the period"),IF(I59="Value mismatch",IF(H59&gt;0,"Books tax is higher than 2B","Books tax is lower than 2B"),IF(I59="Duplicate in books","Same key as an earlier row: left out of the totals",""))))</f>
        <v/>
      </c>
    </row>
    <row r="60">
      <c r="A60" s="10">
        <f>UPPER(SUBSTITUTE(TRIM('Purchase register'!A60&amp;"")," ",""))</f>
        <v/>
      </c>
      <c r="B60" s="10">
        <f>IF(E60="","",'Purchase register'!C60&amp;"")</f>
        <v/>
      </c>
      <c r="C60" s="11">
        <f>IF(E60="","",SUM('Purchase register'!F60:I60))</f>
        <v/>
      </c>
      <c r="D60" s="10">
        <f>UPPER(SUBSTITUTE(SUBSTITUTE(SUBSTITUTE(SUBSTITUTE(SUBSTITUTE(SUBSTITUTE(SUBSTITUTE(SUBSTITUTE(SUBSTITUTE(SUBSTITUTE(SUBSTITUTE(SUBSTITUTE(SUBSTITUTE('Purchase register'!C60&amp;""," ",""),"/",""),"-",""),".",""),",",""),"_",""),"\",""),"(",""),")",""),"#",""),"*",""),"?",""),"~",""))</f>
        <v/>
      </c>
      <c r="E60" s="10">
        <f>IF(OR(A60="",D60=""),"",A60&amp;"|"&amp;MID(D60,FIND(LEFT(TRIM(SUBSTITUTE(D60,"0"," ")),1),SUBSTITUTE(D60,"0"," ")),50))</f>
        <v/>
      </c>
      <c r="F60" s="12">
        <f>IF(E60="","",IFERROR(MATCH(E60,'2B check'!$E$2:$E$501,0),0))</f>
        <v/>
      </c>
      <c r="G60" s="11">
        <f>IF(OR(E60="",F60=0),"",INDEX('2B check'!$C$2:$C$501,F60))</f>
        <v/>
      </c>
      <c r="H60" s="11">
        <f>IF(G60="","",ROUND(C60-G60,2))</f>
        <v/>
      </c>
      <c r="I60" s="10">
        <f>IF(E60="","",IF(COUNTIF($E$2:E60,E60)&gt;1,"Duplicate in books",IF(F60=0,"Only in books",IF(ABS(H60)&gt;1,"Value mismatch","Matched"))))</f>
        <v/>
      </c>
      <c r="J60" s="10">
        <f>IF(I60="","",IF(I60="Only in books",IF(COUNTIF('2B check'!$A$2:$A$501,A60)&gt;0,"Supplier has other invoices in 2B: look for a keying error, IMS Pending or a later period","Supplier has nothing in this 2B: check whether the supplier has filed GSTR-1 for the period"),IF(I60="Value mismatch",IF(H60&gt;0,"Books tax is higher than 2B","Books tax is lower than 2B"),IF(I60="Duplicate in books","Same key as an earlier row: left out of the totals",""))))</f>
        <v/>
      </c>
    </row>
    <row r="61">
      <c r="A61" s="10">
        <f>UPPER(SUBSTITUTE(TRIM('Purchase register'!A61&amp;"")," ",""))</f>
        <v/>
      </c>
      <c r="B61" s="10">
        <f>IF(E61="","",'Purchase register'!C61&amp;"")</f>
        <v/>
      </c>
      <c r="C61" s="11">
        <f>IF(E61="","",SUM('Purchase register'!F61:I61))</f>
        <v/>
      </c>
      <c r="D61" s="10">
        <f>UPPER(SUBSTITUTE(SUBSTITUTE(SUBSTITUTE(SUBSTITUTE(SUBSTITUTE(SUBSTITUTE(SUBSTITUTE(SUBSTITUTE(SUBSTITUTE(SUBSTITUTE(SUBSTITUTE(SUBSTITUTE(SUBSTITUTE('Purchase register'!C61&amp;""," ",""),"/",""),"-",""),".",""),",",""),"_",""),"\",""),"(",""),")",""),"#",""),"*",""),"?",""),"~",""))</f>
        <v/>
      </c>
      <c r="E61" s="10">
        <f>IF(OR(A61="",D61=""),"",A61&amp;"|"&amp;MID(D61,FIND(LEFT(TRIM(SUBSTITUTE(D61,"0"," ")),1),SUBSTITUTE(D61,"0"," ")),50))</f>
        <v/>
      </c>
      <c r="F61" s="12">
        <f>IF(E61="","",IFERROR(MATCH(E61,'2B check'!$E$2:$E$501,0),0))</f>
        <v/>
      </c>
      <c r="G61" s="11">
        <f>IF(OR(E61="",F61=0),"",INDEX('2B check'!$C$2:$C$501,F61))</f>
        <v/>
      </c>
      <c r="H61" s="11">
        <f>IF(G61="","",ROUND(C61-G61,2))</f>
        <v/>
      </c>
      <c r="I61" s="10">
        <f>IF(E61="","",IF(COUNTIF($E$2:E61,E61)&gt;1,"Duplicate in books",IF(F61=0,"Only in books",IF(ABS(H61)&gt;1,"Value mismatch","Matched"))))</f>
        <v/>
      </c>
      <c r="J61" s="10">
        <f>IF(I61="","",IF(I61="Only in books",IF(COUNTIF('2B check'!$A$2:$A$501,A61)&gt;0,"Supplier has other invoices in 2B: look for a keying error, IMS Pending or a later period","Supplier has nothing in this 2B: check whether the supplier has filed GSTR-1 for the period"),IF(I61="Value mismatch",IF(H61&gt;0,"Books tax is higher than 2B","Books tax is lower than 2B"),IF(I61="Duplicate in books","Same key as an earlier row: left out of the totals",""))))</f>
        <v/>
      </c>
    </row>
    <row r="62">
      <c r="A62" s="10">
        <f>UPPER(SUBSTITUTE(TRIM('Purchase register'!A62&amp;"")," ",""))</f>
        <v/>
      </c>
      <c r="B62" s="10">
        <f>IF(E62="","",'Purchase register'!C62&amp;"")</f>
        <v/>
      </c>
      <c r="C62" s="11">
        <f>IF(E62="","",SUM('Purchase register'!F62:I62))</f>
        <v/>
      </c>
      <c r="D62" s="10">
        <f>UPPER(SUBSTITUTE(SUBSTITUTE(SUBSTITUTE(SUBSTITUTE(SUBSTITUTE(SUBSTITUTE(SUBSTITUTE(SUBSTITUTE(SUBSTITUTE(SUBSTITUTE(SUBSTITUTE(SUBSTITUTE(SUBSTITUTE('Purchase register'!C62&amp;""," ",""),"/",""),"-",""),".",""),",",""),"_",""),"\",""),"(",""),")",""),"#",""),"*",""),"?",""),"~",""))</f>
        <v/>
      </c>
      <c r="E62" s="10">
        <f>IF(OR(A62="",D62=""),"",A62&amp;"|"&amp;MID(D62,FIND(LEFT(TRIM(SUBSTITUTE(D62,"0"," ")),1),SUBSTITUTE(D62,"0"," ")),50))</f>
        <v/>
      </c>
      <c r="F62" s="12">
        <f>IF(E62="","",IFERROR(MATCH(E62,'2B check'!$E$2:$E$501,0),0))</f>
        <v/>
      </c>
      <c r="G62" s="11">
        <f>IF(OR(E62="",F62=0),"",INDEX('2B check'!$C$2:$C$501,F62))</f>
        <v/>
      </c>
      <c r="H62" s="11">
        <f>IF(G62="","",ROUND(C62-G62,2))</f>
        <v/>
      </c>
      <c r="I62" s="10">
        <f>IF(E62="","",IF(COUNTIF($E$2:E62,E62)&gt;1,"Duplicate in books",IF(F62=0,"Only in books",IF(ABS(H62)&gt;1,"Value mismatch","Matched"))))</f>
        <v/>
      </c>
      <c r="J62" s="10">
        <f>IF(I62="","",IF(I62="Only in books",IF(COUNTIF('2B check'!$A$2:$A$501,A62)&gt;0,"Supplier has other invoices in 2B: look for a keying error, IMS Pending or a later period","Supplier has nothing in this 2B: check whether the supplier has filed GSTR-1 for the period"),IF(I62="Value mismatch",IF(H62&gt;0,"Books tax is higher than 2B","Books tax is lower than 2B"),IF(I62="Duplicate in books","Same key as an earlier row: left out of the totals",""))))</f>
        <v/>
      </c>
    </row>
    <row r="63">
      <c r="A63" s="10">
        <f>UPPER(SUBSTITUTE(TRIM('Purchase register'!A63&amp;"")," ",""))</f>
        <v/>
      </c>
      <c r="B63" s="10">
        <f>IF(E63="","",'Purchase register'!C63&amp;"")</f>
        <v/>
      </c>
      <c r="C63" s="11">
        <f>IF(E63="","",SUM('Purchase register'!F63:I63))</f>
        <v/>
      </c>
      <c r="D63" s="10">
        <f>UPPER(SUBSTITUTE(SUBSTITUTE(SUBSTITUTE(SUBSTITUTE(SUBSTITUTE(SUBSTITUTE(SUBSTITUTE(SUBSTITUTE(SUBSTITUTE(SUBSTITUTE(SUBSTITUTE(SUBSTITUTE(SUBSTITUTE('Purchase register'!C63&amp;""," ",""),"/",""),"-",""),".",""),",",""),"_",""),"\",""),"(",""),")",""),"#",""),"*",""),"?",""),"~",""))</f>
        <v/>
      </c>
      <c r="E63" s="10">
        <f>IF(OR(A63="",D63=""),"",A63&amp;"|"&amp;MID(D63,FIND(LEFT(TRIM(SUBSTITUTE(D63,"0"," ")),1),SUBSTITUTE(D63,"0"," ")),50))</f>
        <v/>
      </c>
      <c r="F63" s="12">
        <f>IF(E63="","",IFERROR(MATCH(E63,'2B check'!$E$2:$E$501,0),0))</f>
        <v/>
      </c>
      <c r="G63" s="11">
        <f>IF(OR(E63="",F63=0),"",INDEX('2B check'!$C$2:$C$501,F63))</f>
        <v/>
      </c>
      <c r="H63" s="11">
        <f>IF(G63="","",ROUND(C63-G63,2))</f>
        <v/>
      </c>
      <c r="I63" s="10">
        <f>IF(E63="","",IF(COUNTIF($E$2:E63,E63)&gt;1,"Duplicate in books",IF(F63=0,"Only in books",IF(ABS(H63)&gt;1,"Value mismatch","Matched"))))</f>
        <v/>
      </c>
      <c r="J63" s="10">
        <f>IF(I63="","",IF(I63="Only in books",IF(COUNTIF('2B check'!$A$2:$A$501,A63)&gt;0,"Supplier has other invoices in 2B: look for a keying error, IMS Pending or a later period","Supplier has nothing in this 2B: check whether the supplier has filed GSTR-1 for the period"),IF(I63="Value mismatch",IF(H63&gt;0,"Books tax is higher than 2B","Books tax is lower than 2B"),IF(I63="Duplicate in books","Same key as an earlier row: left out of the totals",""))))</f>
        <v/>
      </c>
    </row>
    <row r="64">
      <c r="A64" s="10">
        <f>UPPER(SUBSTITUTE(TRIM('Purchase register'!A64&amp;"")," ",""))</f>
        <v/>
      </c>
      <c r="B64" s="10">
        <f>IF(E64="","",'Purchase register'!C64&amp;"")</f>
        <v/>
      </c>
      <c r="C64" s="11">
        <f>IF(E64="","",SUM('Purchase register'!F64:I64))</f>
        <v/>
      </c>
      <c r="D64" s="10">
        <f>UPPER(SUBSTITUTE(SUBSTITUTE(SUBSTITUTE(SUBSTITUTE(SUBSTITUTE(SUBSTITUTE(SUBSTITUTE(SUBSTITUTE(SUBSTITUTE(SUBSTITUTE(SUBSTITUTE(SUBSTITUTE(SUBSTITUTE('Purchase register'!C64&amp;""," ",""),"/",""),"-",""),".",""),",",""),"_",""),"\",""),"(",""),")",""),"#",""),"*",""),"?",""),"~",""))</f>
        <v/>
      </c>
      <c r="E64" s="10">
        <f>IF(OR(A64="",D64=""),"",A64&amp;"|"&amp;MID(D64,FIND(LEFT(TRIM(SUBSTITUTE(D64,"0"," ")),1),SUBSTITUTE(D64,"0"," ")),50))</f>
        <v/>
      </c>
      <c r="F64" s="12">
        <f>IF(E64="","",IFERROR(MATCH(E64,'2B check'!$E$2:$E$501,0),0))</f>
        <v/>
      </c>
      <c r="G64" s="11">
        <f>IF(OR(E64="",F64=0),"",INDEX('2B check'!$C$2:$C$501,F64))</f>
        <v/>
      </c>
      <c r="H64" s="11">
        <f>IF(G64="","",ROUND(C64-G64,2))</f>
        <v/>
      </c>
      <c r="I64" s="10">
        <f>IF(E64="","",IF(COUNTIF($E$2:E64,E64)&gt;1,"Duplicate in books",IF(F64=0,"Only in books",IF(ABS(H64)&gt;1,"Value mismatch","Matched"))))</f>
        <v/>
      </c>
      <c r="J64" s="10">
        <f>IF(I64="","",IF(I64="Only in books",IF(COUNTIF('2B check'!$A$2:$A$501,A64)&gt;0,"Supplier has other invoices in 2B: look for a keying error, IMS Pending or a later period","Supplier has nothing in this 2B: check whether the supplier has filed GSTR-1 for the period"),IF(I64="Value mismatch",IF(H64&gt;0,"Books tax is higher than 2B","Books tax is lower than 2B"),IF(I64="Duplicate in books","Same key as an earlier row: left out of the totals",""))))</f>
        <v/>
      </c>
    </row>
    <row r="65">
      <c r="A65" s="10">
        <f>UPPER(SUBSTITUTE(TRIM('Purchase register'!A65&amp;"")," ",""))</f>
        <v/>
      </c>
      <c r="B65" s="10">
        <f>IF(E65="","",'Purchase register'!C65&amp;"")</f>
        <v/>
      </c>
      <c r="C65" s="11">
        <f>IF(E65="","",SUM('Purchase register'!F65:I65))</f>
        <v/>
      </c>
      <c r="D65" s="10">
        <f>UPPER(SUBSTITUTE(SUBSTITUTE(SUBSTITUTE(SUBSTITUTE(SUBSTITUTE(SUBSTITUTE(SUBSTITUTE(SUBSTITUTE(SUBSTITUTE(SUBSTITUTE(SUBSTITUTE(SUBSTITUTE(SUBSTITUTE('Purchase register'!C65&amp;""," ",""),"/",""),"-",""),".",""),",",""),"_",""),"\",""),"(",""),")",""),"#",""),"*",""),"?",""),"~",""))</f>
        <v/>
      </c>
      <c r="E65" s="10">
        <f>IF(OR(A65="",D65=""),"",A65&amp;"|"&amp;MID(D65,FIND(LEFT(TRIM(SUBSTITUTE(D65,"0"," ")),1),SUBSTITUTE(D65,"0"," ")),50))</f>
        <v/>
      </c>
      <c r="F65" s="12">
        <f>IF(E65="","",IFERROR(MATCH(E65,'2B check'!$E$2:$E$501,0),0))</f>
        <v/>
      </c>
      <c r="G65" s="11">
        <f>IF(OR(E65="",F65=0),"",INDEX('2B check'!$C$2:$C$501,F65))</f>
        <v/>
      </c>
      <c r="H65" s="11">
        <f>IF(G65="","",ROUND(C65-G65,2))</f>
        <v/>
      </c>
      <c r="I65" s="10">
        <f>IF(E65="","",IF(COUNTIF($E$2:E65,E65)&gt;1,"Duplicate in books",IF(F65=0,"Only in books",IF(ABS(H65)&gt;1,"Value mismatch","Matched"))))</f>
        <v/>
      </c>
      <c r="J65" s="10">
        <f>IF(I65="","",IF(I65="Only in books",IF(COUNTIF('2B check'!$A$2:$A$501,A65)&gt;0,"Supplier has other invoices in 2B: look for a keying error, IMS Pending or a later period","Supplier has nothing in this 2B: check whether the supplier has filed GSTR-1 for the period"),IF(I65="Value mismatch",IF(H65&gt;0,"Books tax is higher than 2B","Books tax is lower than 2B"),IF(I65="Duplicate in books","Same key as an earlier row: left out of the totals",""))))</f>
        <v/>
      </c>
    </row>
    <row r="66">
      <c r="A66" s="10">
        <f>UPPER(SUBSTITUTE(TRIM('Purchase register'!A66&amp;"")," ",""))</f>
        <v/>
      </c>
      <c r="B66" s="10">
        <f>IF(E66="","",'Purchase register'!C66&amp;"")</f>
        <v/>
      </c>
      <c r="C66" s="11">
        <f>IF(E66="","",SUM('Purchase register'!F66:I66))</f>
        <v/>
      </c>
      <c r="D66" s="10">
        <f>UPPER(SUBSTITUTE(SUBSTITUTE(SUBSTITUTE(SUBSTITUTE(SUBSTITUTE(SUBSTITUTE(SUBSTITUTE(SUBSTITUTE(SUBSTITUTE(SUBSTITUTE(SUBSTITUTE(SUBSTITUTE(SUBSTITUTE('Purchase register'!C66&amp;""," ",""),"/",""),"-",""),".",""),",",""),"_",""),"\",""),"(",""),")",""),"#",""),"*",""),"?",""),"~",""))</f>
        <v/>
      </c>
      <c r="E66" s="10">
        <f>IF(OR(A66="",D66=""),"",A66&amp;"|"&amp;MID(D66,FIND(LEFT(TRIM(SUBSTITUTE(D66,"0"," ")),1),SUBSTITUTE(D66,"0"," ")),50))</f>
        <v/>
      </c>
      <c r="F66" s="12">
        <f>IF(E66="","",IFERROR(MATCH(E66,'2B check'!$E$2:$E$501,0),0))</f>
        <v/>
      </c>
      <c r="G66" s="11">
        <f>IF(OR(E66="",F66=0),"",INDEX('2B check'!$C$2:$C$501,F66))</f>
        <v/>
      </c>
      <c r="H66" s="11">
        <f>IF(G66="","",ROUND(C66-G66,2))</f>
        <v/>
      </c>
      <c r="I66" s="10">
        <f>IF(E66="","",IF(COUNTIF($E$2:E66,E66)&gt;1,"Duplicate in books",IF(F66=0,"Only in books",IF(ABS(H66)&gt;1,"Value mismatch","Matched"))))</f>
        <v/>
      </c>
      <c r="J66" s="10">
        <f>IF(I66="","",IF(I66="Only in books",IF(COUNTIF('2B check'!$A$2:$A$501,A66)&gt;0,"Supplier has other invoices in 2B: look for a keying error, IMS Pending or a later period","Supplier has nothing in this 2B: check whether the supplier has filed GSTR-1 for the period"),IF(I66="Value mismatch",IF(H66&gt;0,"Books tax is higher than 2B","Books tax is lower than 2B"),IF(I66="Duplicate in books","Same key as an earlier row: left out of the totals",""))))</f>
        <v/>
      </c>
    </row>
    <row r="67">
      <c r="A67" s="10">
        <f>UPPER(SUBSTITUTE(TRIM('Purchase register'!A67&amp;"")," ",""))</f>
        <v/>
      </c>
      <c r="B67" s="10">
        <f>IF(E67="","",'Purchase register'!C67&amp;"")</f>
        <v/>
      </c>
      <c r="C67" s="11">
        <f>IF(E67="","",SUM('Purchase register'!F67:I67))</f>
        <v/>
      </c>
      <c r="D67" s="10">
        <f>UPPER(SUBSTITUTE(SUBSTITUTE(SUBSTITUTE(SUBSTITUTE(SUBSTITUTE(SUBSTITUTE(SUBSTITUTE(SUBSTITUTE(SUBSTITUTE(SUBSTITUTE(SUBSTITUTE(SUBSTITUTE(SUBSTITUTE('Purchase register'!C67&amp;""," ",""),"/",""),"-",""),".",""),",",""),"_",""),"\",""),"(",""),")",""),"#",""),"*",""),"?",""),"~",""))</f>
        <v/>
      </c>
      <c r="E67" s="10">
        <f>IF(OR(A67="",D67=""),"",A67&amp;"|"&amp;MID(D67,FIND(LEFT(TRIM(SUBSTITUTE(D67,"0"," ")),1),SUBSTITUTE(D67,"0"," ")),50))</f>
        <v/>
      </c>
      <c r="F67" s="12">
        <f>IF(E67="","",IFERROR(MATCH(E67,'2B check'!$E$2:$E$501,0),0))</f>
        <v/>
      </c>
      <c r="G67" s="11">
        <f>IF(OR(E67="",F67=0),"",INDEX('2B check'!$C$2:$C$501,F67))</f>
        <v/>
      </c>
      <c r="H67" s="11">
        <f>IF(G67="","",ROUND(C67-G67,2))</f>
        <v/>
      </c>
      <c r="I67" s="10">
        <f>IF(E67="","",IF(COUNTIF($E$2:E67,E67)&gt;1,"Duplicate in books",IF(F67=0,"Only in books",IF(ABS(H67)&gt;1,"Value mismatch","Matched"))))</f>
        <v/>
      </c>
      <c r="J67" s="10">
        <f>IF(I67="","",IF(I67="Only in books",IF(COUNTIF('2B check'!$A$2:$A$501,A67)&gt;0,"Supplier has other invoices in 2B: look for a keying error, IMS Pending or a later period","Supplier has nothing in this 2B: check whether the supplier has filed GSTR-1 for the period"),IF(I67="Value mismatch",IF(H67&gt;0,"Books tax is higher than 2B","Books tax is lower than 2B"),IF(I67="Duplicate in books","Same key as an earlier row: left out of the totals",""))))</f>
        <v/>
      </c>
    </row>
    <row r="68">
      <c r="A68" s="10">
        <f>UPPER(SUBSTITUTE(TRIM('Purchase register'!A68&amp;"")," ",""))</f>
        <v/>
      </c>
      <c r="B68" s="10">
        <f>IF(E68="","",'Purchase register'!C68&amp;"")</f>
        <v/>
      </c>
      <c r="C68" s="11">
        <f>IF(E68="","",SUM('Purchase register'!F68:I68))</f>
        <v/>
      </c>
      <c r="D68" s="10">
        <f>UPPER(SUBSTITUTE(SUBSTITUTE(SUBSTITUTE(SUBSTITUTE(SUBSTITUTE(SUBSTITUTE(SUBSTITUTE(SUBSTITUTE(SUBSTITUTE(SUBSTITUTE(SUBSTITUTE(SUBSTITUTE(SUBSTITUTE('Purchase register'!C68&amp;""," ",""),"/",""),"-",""),".",""),",",""),"_",""),"\",""),"(",""),")",""),"#",""),"*",""),"?",""),"~",""))</f>
        <v/>
      </c>
      <c r="E68" s="10">
        <f>IF(OR(A68="",D68=""),"",A68&amp;"|"&amp;MID(D68,FIND(LEFT(TRIM(SUBSTITUTE(D68,"0"," ")),1),SUBSTITUTE(D68,"0"," ")),50))</f>
        <v/>
      </c>
      <c r="F68" s="12">
        <f>IF(E68="","",IFERROR(MATCH(E68,'2B check'!$E$2:$E$501,0),0))</f>
        <v/>
      </c>
      <c r="G68" s="11">
        <f>IF(OR(E68="",F68=0),"",INDEX('2B check'!$C$2:$C$501,F68))</f>
        <v/>
      </c>
      <c r="H68" s="11">
        <f>IF(G68="","",ROUND(C68-G68,2))</f>
        <v/>
      </c>
      <c r="I68" s="10">
        <f>IF(E68="","",IF(COUNTIF($E$2:E68,E68)&gt;1,"Duplicate in books",IF(F68=0,"Only in books",IF(ABS(H68)&gt;1,"Value mismatch","Matched"))))</f>
        <v/>
      </c>
      <c r="J68" s="10">
        <f>IF(I68="","",IF(I68="Only in books",IF(COUNTIF('2B check'!$A$2:$A$501,A68)&gt;0,"Supplier has other invoices in 2B: look for a keying error, IMS Pending or a later period","Supplier has nothing in this 2B: check whether the supplier has filed GSTR-1 for the period"),IF(I68="Value mismatch",IF(H68&gt;0,"Books tax is higher than 2B","Books tax is lower than 2B"),IF(I68="Duplicate in books","Same key as an earlier row: left out of the totals",""))))</f>
        <v/>
      </c>
    </row>
    <row r="69">
      <c r="A69" s="10">
        <f>UPPER(SUBSTITUTE(TRIM('Purchase register'!A69&amp;"")," ",""))</f>
        <v/>
      </c>
      <c r="B69" s="10">
        <f>IF(E69="","",'Purchase register'!C69&amp;"")</f>
        <v/>
      </c>
      <c r="C69" s="11">
        <f>IF(E69="","",SUM('Purchase register'!F69:I69))</f>
        <v/>
      </c>
      <c r="D69" s="10">
        <f>UPPER(SUBSTITUTE(SUBSTITUTE(SUBSTITUTE(SUBSTITUTE(SUBSTITUTE(SUBSTITUTE(SUBSTITUTE(SUBSTITUTE(SUBSTITUTE(SUBSTITUTE(SUBSTITUTE(SUBSTITUTE(SUBSTITUTE('Purchase register'!C69&amp;""," ",""),"/",""),"-",""),".",""),",",""),"_",""),"\",""),"(",""),")",""),"#",""),"*",""),"?",""),"~",""))</f>
        <v/>
      </c>
      <c r="E69" s="10">
        <f>IF(OR(A69="",D69=""),"",A69&amp;"|"&amp;MID(D69,FIND(LEFT(TRIM(SUBSTITUTE(D69,"0"," ")),1),SUBSTITUTE(D69,"0"," ")),50))</f>
        <v/>
      </c>
      <c r="F69" s="12">
        <f>IF(E69="","",IFERROR(MATCH(E69,'2B check'!$E$2:$E$501,0),0))</f>
        <v/>
      </c>
      <c r="G69" s="11">
        <f>IF(OR(E69="",F69=0),"",INDEX('2B check'!$C$2:$C$501,F69))</f>
        <v/>
      </c>
      <c r="H69" s="11">
        <f>IF(G69="","",ROUND(C69-G69,2))</f>
        <v/>
      </c>
      <c r="I69" s="10">
        <f>IF(E69="","",IF(COUNTIF($E$2:E69,E69)&gt;1,"Duplicate in books",IF(F69=0,"Only in books",IF(ABS(H69)&gt;1,"Value mismatch","Matched"))))</f>
        <v/>
      </c>
      <c r="J69" s="10">
        <f>IF(I69="","",IF(I69="Only in books",IF(COUNTIF('2B check'!$A$2:$A$501,A69)&gt;0,"Supplier has other invoices in 2B: look for a keying error, IMS Pending or a later period","Supplier has nothing in this 2B: check whether the supplier has filed GSTR-1 for the period"),IF(I69="Value mismatch",IF(H69&gt;0,"Books tax is higher than 2B","Books tax is lower than 2B"),IF(I69="Duplicate in books","Same key as an earlier row: left out of the totals",""))))</f>
        <v/>
      </c>
    </row>
    <row r="70">
      <c r="A70" s="10">
        <f>UPPER(SUBSTITUTE(TRIM('Purchase register'!A70&amp;"")," ",""))</f>
        <v/>
      </c>
      <c r="B70" s="10">
        <f>IF(E70="","",'Purchase register'!C70&amp;"")</f>
        <v/>
      </c>
      <c r="C70" s="11">
        <f>IF(E70="","",SUM('Purchase register'!F70:I70))</f>
        <v/>
      </c>
      <c r="D70" s="10">
        <f>UPPER(SUBSTITUTE(SUBSTITUTE(SUBSTITUTE(SUBSTITUTE(SUBSTITUTE(SUBSTITUTE(SUBSTITUTE(SUBSTITUTE(SUBSTITUTE(SUBSTITUTE(SUBSTITUTE(SUBSTITUTE(SUBSTITUTE('Purchase register'!C70&amp;""," ",""),"/",""),"-",""),".",""),",",""),"_",""),"\",""),"(",""),")",""),"#",""),"*",""),"?",""),"~",""))</f>
        <v/>
      </c>
      <c r="E70" s="10">
        <f>IF(OR(A70="",D70=""),"",A70&amp;"|"&amp;MID(D70,FIND(LEFT(TRIM(SUBSTITUTE(D70,"0"," ")),1),SUBSTITUTE(D70,"0"," ")),50))</f>
        <v/>
      </c>
      <c r="F70" s="12">
        <f>IF(E70="","",IFERROR(MATCH(E70,'2B check'!$E$2:$E$501,0),0))</f>
        <v/>
      </c>
      <c r="G70" s="11">
        <f>IF(OR(E70="",F70=0),"",INDEX('2B check'!$C$2:$C$501,F70))</f>
        <v/>
      </c>
      <c r="H70" s="11">
        <f>IF(G70="","",ROUND(C70-G70,2))</f>
        <v/>
      </c>
      <c r="I70" s="10">
        <f>IF(E70="","",IF(COUNTIF($E$2:E70,E70)&gt;1,"Duplicate in books",IF(F70=0,"Only in books",IF(ABS(H70)&gt;1,"Value mismatch","Matched"))))</f>
        <v/>
      </c>
      <c r="J70" s="10">
        <f>IF(I70="","",IF(I70="Only in books",IF(COUNTIF('2B check'!$A$2:$A$501,A70)&gt;0,"Supplier has other invoices in 2B: look for a keying error, IMS Pending or a later period","Supplier has nothing in this 2B: check whether the supplier has filed GSTR-1 for the period"),IF(I70="Value mismatch",IF(H70&gt;0,"Books tax is higher than 2B","Books tax is lower than 2B"),IF(I70="Duplicate in books","Same key as an earlier row: left out of the totals",""))))</f>
        <v/>
      </c>
    </row>
    <row r="71">
      <c r="A71" s="10">
        <f>UPPER(SUBSTITUTE(TRIM('Purchase register'!A71&amp;"")," ",""))</f>
        <v/>
      </c>
      <c r="B71" s="10">
        <f>IF(E71="","",'Purchase register'!C71&amp;"")</f>
        <v/>
      </c>
      <c r="C71" s="11">
        <f>IF(E71="","",SUM('Purchase register'!F71:I71))</f>
        <v/>
      </c>
      <c r="D71" s="10">
        <f>UPPER(SUBSTITUTE(SUBSTITUTE(SUBSTITUTE(SUBSTITUTE(SUBSTITUTE(SUBSTITUTE(SUBSTITUTE(SUBSTITUTE(SUBSTITUTE(SUBSTITUTE(SUBSTITUTE(SUBSTITUTE(SUBSTITUTE('Purchase register'!C71&amp;""," ",""),"/",""),"-",""),".",""),",",""),"_",""),"\",""),"(",""),")",""),"#",""),"*",""),"?",""),"~",""))</f>
        <v/>
      </c>
      <c r="E71" s="10">
        <f>IF(OR(A71="",D71=""),"",A71&amp;"|"&amp;MID(D71,FIND(LEFT(TRIM(SUBSTITUTE(D71,"0"," ")),1),SUBSTITUTE(D71,"0"," ")),50))</f>
        <v/>
      </c>
      <c r="F71" s="12">
        <f>IF(E71="","",IFERROR(MATCH(E71,'2B check'!$E$2:$E$501,0),0))</f>
        <v/>
      </c>
      <c r="G71" s="11">
        <f>IF(OR(E71="",F71=0),"",INDEX('2B check'!$C$2:$C$501,F71))</f>
        <v/>
      </c>
      <c r="H71" s="11">
        <f>IF(G71="","",ROUND(C71-G71,2))</f>
        <v/>
      </c>
      <c r="I71" s="10">
        <f>IF(E71="","",IF(COUNTIF($E$2:E71,E71)&gt;1,"Duplicate in books",IF(F71=0,"Only in books",IF(ABS(H71)&gt;1,"Value mismatch","Matched"))))</f>
        <v/>
      </c>
      <c r="J71" s="10">
        <f>IF(I71="","",IF(I71="Only in books",IF(COUNTIF('2B check'!$A$2:$A$501,A71)&gt;0,"Supplier has other invoices in 2B: look for a keying error, IMS Pending or a later period","Supplier has nothing in this 2B: check whether the supplier has filed GSTR-1 for the period"),IF(I71="Value mismatch",IF(H71&gt;0,"Books tax is higher than 2B","Books tax is lower than 2B"),IF(I71="Duplicate in books","Same key as an earlier row: left out of the totals",""))))</f>
        <v/>
      </c>
    </row>
    <row r="72">
      <c r="A72" s="10">
        <f>UPPER(SUBSTITUTE(TRIM('Purchase register'!A72&amp;"")," ",""))</f>
        <v/>
      </c>
      <c r="B72" s="10">
        <f>IF(E72="","",'Purchase register'!C72&amp;"")</f>
        <v/>
      </c>
      <c r="C72" s="11">
        <f>IF(E72="","",SUM('Purchase register'!F72:I72))</f>
        <v/>
      </c>
      <c r="D72" s="10">
        <f>UPPER(SUBSTITUTE(SUBSTITUTE(SUBSTITUTE(SUBSTITUTE(SUBSTITUTE(SUBSTITUTE(SUBSTITUTE(SUBSTITUTE(SUBSTITUTE(SUBSTITUTE(SUBSTITUTE(SUBSTITUTE(SUBSTITUTE('Purchase register'!C72&amp;""," ",""),"/",""),"-",""),".",""),",",""),"_",""),"\",""),"(",""),")",""),"#",""),"*",""),"?",""),"~",""))</f>
        <v/>
      </c>
      <c r="E72" s="10">
        <f>IF(OR(A72="",D72=""),"",A72&amp;"|"&amp;MID(D72,FIND(LEFT(TRIM(SUBSTITUTE(D72,"0"," ")),1),SUBSTITUTE(D72,"0"," ")),50))</f>
        <v/>
      </c>
      <c r="F72" s="12">
        <f>IF(E72="","",IFERROR(MATCH(E72,'2B check'!$E$2:$E$501,0),0))</f>
        <v/>
      </c>
      <c r="G72" s="11">
        <f>IF(OR(E72="",F72=0),"",INDEX('2B check'!$C$2:$C$501,F72))</f>
        <v/>
      </c>
      <c r="H72" s="11">
        <f>IF(G72="","",ROUND(C72-G72,2))</f>
        <v/>
      </c>
      <c r="I72" s="10">
        <f>IF(E72="","",IF(COUNTIF($E$2:E72,E72)&gt;1,"Duplicate in books",IF(F72=0,"Only in books",IF(ABS(H72)&gt;1,"Value mismatch","Matched"))))</f>
        <v/>
      </c>
      <c r="J72" s="10">
        <f>IF(I72="","",IF(I72="Only in books",IF(COUNTIF('2B check'!$A$2:$A$501,A72)&gt;0,"Supplier has other invoices in 2B: look for a keying error, IMS Pending or a later period","Supplier has nothing in this 2B: check whether the supplier has filed GSTR-1 for the period"),IF(I72="Value mismatch",IF(H72&gt;0,"Books tax is higher than 2B","Books tax is lower than 2B"),IF(I72="Duplicate in books","Same key as an earlier row: left out of the totals",""))))</f>
        <v/>
      </c>
    </row>
    <row r="73">
      <c r="A73" s="10">
        <f>UPPER(SUBSTITUTE(TRIM('Purchase register'!A73&amp;"")," ",""))</f>
        <v/>
      </c>
      <c r="B73" s="10">
        <f>IF(E73="","",'Purchase register'!C73&amp;"")</f>
        <v/>
      </c>
      <c r="C73" s="11">
        <f>IF(E73="","",SUM('Purchase register'!F73:I73))</f>
        <v/>
      </c>
      <c r="D73" s="10">
        <f>UPPER(SUBSTITUTE(SUBSTITUTE(SUBSTITUTE(SUBSTITUTE(SUBSTITUTE(SUBSTITUTE(SUBSTITUTE(SUBSTITUTE(SUBSTITUTE(SUBSTITUTE(SUBSTITUTE(SUBSTITUTE(SUBSTITUTE('Purchase register'!C73&amp;""," ",""),"/",""),"-",""),".",""),",",""),"_",""),"\",""),"(",""),")",""),"#",""),"*",""),"?",""),"~",""))</f>
        <v/>
      </c>
      <c r="E73" s="10">
        <f>IF(OR(A73="",D73=""),"",A73&amp;"|"&amp;MID(D73,FIND(LEFT(TRIM(SUBSTITUTE(D73,"0"," ")),1),SUBSTITUTE(D73,"0"," ")),50))</f>
        <v/>
      </c>
      <c r="F73" s="12">
        <f>IF(E73="","",IFERROR(MATCH(E73,'2B check'!$E$2:$E$501,0),0))</f>
        <v/>
      </c>
      <c r="G73" s="11">
        <f>IF(OR(E73="",F73=0),"",INDEX('2B check'!$C$2:$C$501,F73))</f>
        <v/>
      </c>
      <c r="H73" s="11">
        <f>IF(G73="","",ROUND(C73-G73,2))</f>
        <v/>
      </c>
      <c r="I73" s="10">
        <f>IF(E73="","",IF(COUNTIF($E$2:E73,E73)&gt;1,"Duplicate in books",IF(F73=0,"Only in books",IF(ABS(H73)&gt;1,"Value mismatch","Matched"))))</f>
        <v/>
      </c>
      <c r="J73" s="10">
        <f>IF(I73="","",IF(I73="Only in books",IF(COUNTIF('2B check'!$A$2:$A$501,A73)&gt;0,"Supplier has other invoices in 2B: look for a keying error, IMS Pending or a later period","Supplier has nothing in this 2B: check whether the supplier has filed GSTR-1 for the period"),IF(I73="Value mismatch",IF(H73&gt;0,"Books tax is higher than 2B","Books tax is lower than 2B"),IF(I73="Duplicate in books","Same key as an earlier row: left out of the totals",""))))</f>
        <v/>
      </c>
    </row>
    <row r="74">
      <c r="A74" s="10">
        <f>UPPER(SUBSTITUTE(TRIM('Purchase register'!A74&amp;"")," ",""))</f>
        <v/>
      </c>
      <c r="B74" s="10">
        <f>IF(E74="","",'Purchase register'!C74&amp;"")</f>
        <v/>
      </c>
      <c r="C74" s="11">
        <f>IF(E74="","",SUM('Purchase register'!F74:I74))</f>
        <v/>
      </c>
      <c r="D74" s="10">
        <f>UPPER(SUBSTITUTE(SUBSTITUTE(SUBSTITUTE(SUBSTITUTE(SUBSTITUTE(SUBSTITUTE(SUBSTITUTE(SUBSTITUTE(SUBSTITUTE(SUBSTITUTE(SUBSTITUTE(SUBSTITUTE(SUBSTITUTE('Purchase register'!C74&amp;""," ",""),"/",""),"-",""),".",""),",",""),"_",""),"\",""),"(",""),")",""),"#",""),"*",""),"?",""),"~",""))</f>
        <v/>
      </c>
      <c r="E74" s="10">
        <f>IF(OR(A74="",D74=""),"",A74&amp;"|"&amp;MID(D74,FIND(LEFT(TRIM(SUBSTITUTE(D74,"0"," ")),1),SUBSTITUTE(D74,"0"," ")),50))</f>
        <v/>
      </c>
      <c r="F74" s="12">
        <f>IF(E74="","",IFERROR(MATCH(E74,'2B check'!$E$2:$E$501,0),0))</f>
        <v/>
      </c>
      <c r="G74" s="11">
        <f>IF(OR(E74="",F74=0),"",INDEX('2B check'!$C$2:$C$501,F74))</f>
        <v/>
      </c>
      <c r="H74" s="11">
        <f>IF(G74="","",ROUND(C74-G74,2))</f>
        <v/>
      </c>
      <c r="I74" s="10">
        <f>IF(E74="","",IF(COUNTIF($E$2:E74,E74)&gt;1,"Duplicate in books",IF(F74=0,"Only in books",IF(ABS(H74)&gt;1,"Value mismatch","Matched"))))</f>
        <v/>
      </c>
      <c r="J74" s="10">
        <f>IF(I74="","",IF(I74="Only in books",IF(COUNTIF('2B check'!$A$2:$A$501,A74)&gt;0,"Supplier has other invoices in 2B: look for a keying error, IMS Pending or a later period","Supplier has nothing in this 2B: check whether the supplier has filed GSTR-1 for the period"),IF(I74="Value mismatch",IF(H74&gt;0,"Books tax is higher than 2B","Books tax is lower than 2B"),IF(I74="Duplicate in books","Same key as an earlier row: left out of the totals",""))))</f>
        <v/>
      </c>
    </row>
    <row r="75">
      <c r="A75" s="10">
        <f>UPPER(SUBSTITUTE(TRIM('Purchase register'!A75&amp;"")," ",""))</f>
        <v/>
      </c>
      <c r="B75" s="10">
        <f>IF(E75="","",'Purchase register'!C75&amp;"")</f>
        <v/>
      </c>
      <c r="C75" s="11">
        <f>IF(E75="","",SUM('Purchase register'!F75:I75))</f>
        <v/>
      </c>
      <c r="D75" s="10">
        <f>UPPER(SUBSTITUTE(SUBSTITUTE(SUBSTITUTE(SUBSTITUTE(SUBSTITUTE(SUBSTITUTE(SUBSTITUTE(SUBSTITUTE(SUBSTITUTE(SUBSTITUTE(SUBSTITUTE(SUBSTITUTE(SUBSTITUTE('Purchase register'!C75&amp;""," ",""),"/",""),"-",""),".",""),",",""),"_",""),"\",""),"(",""),")",""),"#",""),"*",""),"?",""),"~",""))</f>
        <v/>
      </c>
      <c r="E75" s="10">
        <f>IF(OR(A75="",D75=""),"",A75&amp;"|"&amp;MID(D75,FIND(LEFT(TRIM(SUBSTITUTE(D75,"0"," ")),1),SUBSTITUTE(D75,"0"," ")),50))</f>
        <v/>
      </c>
      <c r="F75" s="12">
        <f>IF(E75="","",IFERROR(MATCH(E75,'2B check'!$E$2:$E$501,0),0))</f>
        <v/>
      </c>
      <c r="G75" s="11">
        <f>IF(OR(E75="",F75=0),"",INDEX('2B check'!$C$2:$C$501,F75))</f>
        <v/>
      </c>
      <c r="H75" s="11">
        <f>IF(G75="","",ROUND(C75-G75,2))</f>
        <v/>
      </c>
      <c r="I75" s="10">
        <f>IF(E75="","",IF(COUNTIF($E$2:E75,E75)&gt;1,"Duplicate in books",IF(F75=0,"Only in books",IF(ABS(H75)&gt;1,"Value mismatch","Matched"))))</f>
        <v/>
      </c>
      <c r="J75" s="10">
        <f>IF(I75="","",IF(I75="Only in books",IF(COUNTIF('2B check'!$A$2:$A$501,A75)&gt;0,"Supplier has other invoices in 2B: look for a keying error, IMS Pending or a later period","Supplier has nothing in this 2B: check whether the supplier has filed GSTR-1 for the period"),IF(I75="Value mismatch",IF(H75&gt;0,"Books tax is higher than 2B","Books tax is lower than 2B"),IF(I75="Duplicate in books","Same key as an earlier row: left out of the totals",""))))</f>
        <v/>
      </c>
    </row>
    <row r="76">
      <c r="A76" s="10">
        <f>UPPER(SUBSTITUTE(TRIM('Purchase register'!A76&amp;"")," ",""))</f>
        <v/>
      </c>
      <c r="B76" s="10">
        <f>IF(E76="","",'Purchase register'!C76&amp;"")</f>
        <v/>
      </c>
      <c r="C76" s="11">
        <f>IF(E76="","",SUM('Purchase register'!F76:I76))</f>
        <v/>
      </c>
      <c r="D76" s="10">
        <f>UPPER(SUBSTITUTE(SUBSTITUTE(SUBSTITUTE(SUBSTITUTE(SUBSTITUTE(SUBSTITUTE(SUBSTITUTE(SUBSTITUTE(SUBSTITUTE(SUBSTITUTE(SUBSTITUTE(SUBSTITUTE(SUBSTITUTE('Purchase register'!C76&amp;""," ",""),"/",""),"-",""),".",""),",",""),"_",""),"\",""),"(",""),")",""),"#",""),"*",""),"?",""),"~",""))</f>
        <v/>
      </c>
      <c r="E76" s="10">
        <f>IF(OR(A76="",D76=""),"",A76&amp;"|"&amp;MID(D76,FIND(LEFT(TRIM(SUBSTITUTE(D76,"0"," ")),1),SUBSTITUTE(D76,"0"," ")),50))</f>
        <v/>
      </c>
      <c r="F76" s="12">
        <f>IF(E76="","",IFERROR(MATCH(E76,'2B check'!$E$2:$E$501,0),0))</f>
        <v/>
      </c>
      <c r="G76" s="11">
        <f>IF(OR(E76="",F76=0),"",INDEX('2B check'!$C$2:$C$501,F76))</f>
        <v/>
      </c>
      <c r="H76" s="11">
        <f>IF(G76="","",ROUND(C76-G76,2))</f>
        <v/>
      </c>
      <c r="I76" s="10">
        <f>IF(E76="","",IF(COUNTIF($E$2:E76,E76)&gt;1,"Duplicate in books",IF(F76=0,"Only in books",IF(ABS(H76)&gt;1,"Value mismatch","Matched"))))</f>
        <v/>
      </c>
      <c r="J76" s="10">
        <f>IF(I76="","",IF(I76="Only in books",IF(COUNTIF('2B check'!$A$2:$A$501,A76)&gt;0,"Supplier has other invoices in 2B: look for a keying error, IMS Pending or a later period","Supplier has nothing in this 2B: check whether the supplier has filed GSTR-1 for the period"),IF(I76="Value mismatch",IF(H76&gt;0,"Books tax is higher than 2B","Books tax is lower than 2B"),IF(I76="Duplicate in books","Same key as an earlier row: left out of the totals",""))))</f>
        <v/>
      </c>
    </row>
    <row r="77">
      <c r="A77" s="10">
        <f>UPPER(SUBSTITUTE(TRIM('Purchase register'!A77&amp;"")," ",""))</f>
        <v/>
      </c>
      <c r="B77" s="10">
        <f>IF(E77="","",'Purchase register'!C77&amp;"")</f>
        <v/>
      </c>
      <c r="C77" s="11">
        <f>IF(E77="","",SUM('Purchase register'!F77:I77))</f>
        <v/>
      </c>
      <c r="D77" s="10">
        <f>UPPER(SUBSTITUTE(SUBSTITUTE(SUBSTITUTE(SUBSTITUTE(SUBSTITUTE(SUBSTITUTE(SUBSTITUTE(SUBSTITUTE(SUBSTITUTE(SUBSTITUTE(SUBSTITUTE(SUBSTITUTE(SUBSTITUTE('Purchase register'!C77&amp;""," ",""),"/",""),"-",""),".",""),",",""),"_",""),"\",""),"(",""),")",""),"#",""),"*",""),"?",""),"~",""))</f>
        <v/>
      </c>
      <c r="E77" s="10">
        <f>IF(OR(A77="",D77=""),"",A77&amp;"|"&amp;MID(D77,FIND(LEFT(TRIM(SUBSTITUTE(D77,"0"," ")),1),SUBSTITUTE(D77,"0"," ")),50))</f>
        <v/>
      </c>
      <c r="F77" s="12">
        <f>IF(E77="","",IFERROR(MATCH(E77,'2B check'!$E$2:$E$501,0),0))</f>
        <v/>
      </c>
      <c r="G77" s="11">
        <f>IF(OR(E77="",F77=0),"",INDEX('2B check'!$C$2:$C$501,F77))</f>
        <v/>
      </c>
      <c r="H77" s="11">
        <f>IF(G77="","",ROUND(C77-G77,2))</f>
        <v/>
      </c>
      <c r="I77" s="10">
        <f>IF(E77="","",IF(COUNTIF($E$2:E77,E77)&gt;1,"Duplicate in books",IF(F77=0,"Only in books",IF(ABS(H77)&gt;1,"Value mismatch","Matched"))))</f>
        <v/>
      </c>
      <c r="J77" s="10">
        <f>IF(I77="","",IF(I77="Only in books",IF(COUNTIF('2B check'!$A$2:$A$501,A77)&gt;0,"Supplier has other invoices in 2B: look for a keying error, IMS Pending or a later period","Supplier has nothing in this 2B: check whether the supplier has filed GSTR-1 for the period"),IF(I77="Value mismatch",IF(H77&gt;0,"Books tax is higher than 2B","Books tax is lower than 2B"),IF(I77="Duplicate in books","Same key as an earlier row: left out of the totals",""))))</f>
        <v/>
      </c>
    </row>
    <row r="78">
      <c r="A78" s="10">
        <f>UPPER(SUBSTITUTE(TRIM('Purchase register'!A78&amp;"")," ",""))</f>
        <v/>
      </c>
      <c r="B78" s="10">
        <f>IF(E78="","",'Purchase register'!C78&amp;"")</f>
        <v/>
      </c>
      <c r="C78" s="11">
        <f>IF(E78="","",SUM('Purchase register'!F78:I78))</f>
        <v/>
      </c>
      <c r="D78" s="10">
        <f>UPPER(SUBSTITUTE(SUBSTITUTE(SUBSTITUTE(SUBSTITUTE(SUBSTITUTE(SUBSTITUTE(SUBSTITUTE(SUBSTITUTE(SUBSTITUTE(SUBSTITUTE(SUBSTITUTE(SUBSTITUTE(SUBSTITUTE('Purchase register'!C78&amp;""," ",""),"/",""),"-",""),".",""),",",""),"_",""),"\",""),"(",""),")",""),"#",""),"*",""),"?",""),"~",""))</f>
        <v/>
      </c>
      <c r="E78" s="10">
        <f>IF(OR(A78="",D78=""),"",A78&amp;"|"&amp;MID(D78,FIND(LEFT(TRIM(SUBSTITUTE(D78,"0"," ")),1),SUBSTITUTE(D78,"0"," ")),50))</f>
        <v/>
      </c>
      <c r="F78" s="12">
        <f>IF(E78="","",IFERROR(MATCH(E78,'2B check'!$E$2:$E$501,0),0))</f>
        <v/>
      </c>
      <c r="G78" s="11">
        <f>IF(OR(E78="",F78=0),"",INDEX('2B check'!$C$2:$C$501,F78))</f>
        <v/>
      </c>
      <c r="H78" s="11">
        <f>IF(G78="","",ROUND(C78-G78,2))</f>
        <v/>
      </c>
      <c r="I78" s="10">
        <f>IF(E78="","",IF(COUNTIF($E$2:E78,E78)&gt;1,"Duplicate in books",IF(F78=0,"Only in books",IF(ABS(H78)&gt;1,"Value mismatch","Matched"))))</f>
        <v/>
      </c>
      <c r="J78" s="10">
        <f>IF(I78="","",IF(I78="Only in books",IF(COUNTIF('2B check'!$A$2:$A$501,A78)&gt;0,"Supplier has other invoices in 2B: look for a keying error, IMS Pending or a later period","Supplier has nothing in this 2B: check whether the supplier has filed GSTR-1 for the period"),IF(I78="Value mismatch",IF(H78&gt;0,"Books tax is higher than 2B","Books tax is lower than 2B"),IF(I78="Duplicate in books","Same key as an earlier row: left out of the totals",""))))</f>
        <v/>
      </c>
    </row>
    <row r="79">
      <c r="A79" s="10">
        <f>UPPER(SUBSTITUTE(TRIM('Purchase register'!A79&amp;"")," ",""))</f>
        <v/>
      </c>
      <c r="B79" s="10">
        <f>IF(E79="","",'Purchase register'!C79&amp;"")</f>
        <v/>
      </c>
      <c r="C79" s="11">
        <f>IF(E79="","",SUM('Purchase register'!F79:I79))</f>
        <v/>
      </c>
      <c r="D79" s="10">
        <f>UPPER(SUBSTITUTE(SUBSTITUTE(SUBSTITUTE(SUBSTITUTE(SUBSTITUTE(SUBSTITUTE(SUBSTITUTE(SUBSTITUTE(SUBSTITUTE(SUBSTITUTE(SUBSTITUTE(SUBSTITUTE(SUBSTITUTE('Purchase register'!C79&amp;""," ",""),"/",""),"-",""),".",""),",",""),"_",""),"\",""),"(",""),")",""),"#",""),"*",""),"?",""),"~",""))</f>
        <v/>
      </c>
      <c r="E79" s="10">
        <f>IF(OR(A79="",D79=""),"",A79&amp;"|"&amp;MID(D79,FIND(LEFT(TRIM(SUBSTITUTE(D79,"0"," ")),1),SUBSTITUTE(D79,"0"," ")),50))</f>
        <v/>
      </c>
      <c r="F79" s="12">
        <f>IF(E79="","",IFERROR(MATCH(E79,'2B check'!$E$2:$E$501,0),0))</f>
        <v/>
      </c>
      <c r="G79" s="11">
        <f>IF(OR(E79="",F79=0),"",INDEX('2B check'!$C$2:$C$501,F79))</f>
        <v/>
      </c>
      <c r="H79" s="11">
        <f>IF(G79="","",ROUND(C79-G79,2))</f>
        <v/>
      </c>
      <c r="I79" s="10">
        <f>IF(E79="","",IF(COUNTIF($E$2:E79,E79)&gt;1,"Duplicate in books",IF(F79=0,"Only in books",IF(ABS(H79)&gt;1,"Value mismatch","Matched"))))</f>
        <v/>
      </c>
      <c r="J79" s="10">
        <f>IF(I79="","",IF(I79="Only in books",IF(COUNTIF('2B check'!$A$2:$A$501,A79)&gt;0,"Supplier has other invoices in 2B: look for a keying error, IMS Pending or a later period","Supplier has nothing in this 2B: check whether the supplier has filed GSTR-1 for the period"),IF(I79="Value mismatch",IF(H79&gt;0,"Books tax is higher than 2B","Books tax is lower than 2B"),IF(I79="Duplicate in books","Same key as an earlier row: left out of the totals",""))))</f>
        <v/>
      </c>
    </row>
    <row r="80">
      <c r="A80" s="10">
        <f>UPPER(SUBSTITUTE(TRIM('Purchase register'!A80&amp;"")," ",""))</f>
        <v/>
      </c>
      <c r="B80" s="10">
        <f>IF(E80="","",'Purchase register'!C80&amp;"")</f>
        <v/>
      </c>
      <c r="C80" s="11">
        <f>IF(E80="","",SUM('Purchase register'!F80:I80))</f>
        <v/>
      </c>
      <c r="D80" s="10">
        <f>UPPER(SUBSTITUTE(SUBSTITUTE(SUBSTITUTE(SUBSTITUTE(SUBSTITUTE(SUBSTITUTE(SUBSTITUTE(SUBSTITUTE(SUBSTITUTE(SUBSTITUTE(SUBSTITUTE(SUBSTITUTE(SUBSTITUTE('Purchase register'!C80&amp;""," ",""),"/",""),"-",""),".",""),",",""),"_",""),"\",""),"(",""),")",""),"#",""),"*",""),"?",""),"~",""))</f>
        <v/>
      </c>
      <c r="E80" s="10">
        <f>IF(OR(A80="",D80=""),"",A80&amp;"|"&amp;MID(D80,FIND(LEFT(TRIM(SUBSTITUTE(D80,"0"," ")),1),SUBSTITUTE(D80,"0"," ")),50))</f>
        <v/>
      </c>
      <c r="F80" s="12">
        <f>IF(E80="","",IFERROR(MATCH(E80,'2B check'!$E$2:$E$501,0),0))</f>
        <v/>
      </c>
      <c r="G80" s="11">
        <f>IF(OR(E80="",F80=0),"",INDEX('2B check'!$C$2:$C$501,F80))</f>
        <v/>
      </c>
      <c r="H80" s="11">
        <f>IF(G80="","",ROUND(C80-G80,2))</f>
        <v/>
      </c>
      <c r="I80" s="10">
        <f>IF(E80="","",IF(COUNTIF($E$2:E80,E80)&gt;1,"Duplicate in books",IF(F80=0,"Only in books",IF(ABS(H80)&gt;1,"Value mismatch","Matched"))))</f>
        <v/>
      </c>
      <c r="J80" s="10">
        <f>IF(I80="","",IF(I80="Only in books",IF(COUNTIF('2B check'!$A$2:$A$501,A80)&gt;0,"Supplier has other invoices in 2B: look for a keying error, IMS Pending or a later period","Supplier has nothing in this 2B: check whether the supplier has filed GSTR-1 for the period"),IF(I80="Value mismatch",IF(H80&gt;0,"Books tax is higher than 2B","Books tax is lower than 2B"),IF(I80="Duplicate in books","Same key as an earlier row: left out of the totals",""))))</f>
        <v/>
      </c>
    </row>
    <row r="81">
      <c r="A81" s="10">
        <f>UPPER(SUBSTITUTE(TRIM('Purchase register'!A81&amp;"")," ",""))</f>
        <v/>
      </c>
      <c r="B81" s="10">
        <f>IF(E81="","",'Purchase register'!C81&amp;"")</f>
        <v/>
      </c>
      <c r="C81" s="11">
        <f>IF(E81="","",SUM('Purchase register'!F81:I81))</f>
        <v/>
      </c>
      <c r="D81" s="10">
        <f>UPPER(SUBSTITUTE(SUBSTITUTE(SUBSTITUTE(SUBSTITUTE(SUBSTITUTE(SUBSTITUTE(SUBSTITUTE(SUBSTITUTE(SUBSTITUTE(SUBSTITUTE(SUBSTITUTE(SUBSTITUTE(SUBSTITUTE('Purchase register'!C81&amp;""," ",""),"/",""),"-",""),".",""),",",""),"_",""),"\",""),"(",""),")",""),"#",""),"*",""),"?",""),"~",""))</f>
        <v/>
      </c>
      <c r="E81" s="10">
        <f>IF(OR(A81="",D81=""),"",A81&amp;"|"&amp;MID(D81,FIND(LEFT(TRIM(SUBSTITUTE(D81,"0"," ")),1),SUBSTITUTE(D81,"0"," ")),50))</f>
        <v/>
      </c>
      <c r="F81" s="12">
        <f>IF(E81="","",IFERROR(MATCH(E81,'2B check'!$E$2:$E$501,0),0))</f>
        <v/>
      </c>
      <c r="G81" s="11">
        <f>IF(OR(E81="",F81=0),"",INDEX('2B check'!$C$2:$C$501,F81))</f>
        <v/>
      </c>
      <c r="H81" s="11">
        <f>IF(G81="","",ROUND(C81-G81,2))</f>
        <v/>
      </c>
      <c r="I81" s="10">
        <f>IF(E81="","",IF(COUNTIF($E$2:E81,E81)&gt;1,"Duplicate in books",IF(F81=0,"Only in books",IF(ABS(H81)&gt;1,"Value mismatch","Matched"))))</f>
        <v/>
      </c>
      <c r="J81" s="10">
        <f>IF(I81="","",IF(I81="Only in books",IF(COUNTIF('2B check'!$A$2:$A$501,A81)&gt;0,"Supplier has other invoices in 2B: look for a keying error, IMS Pending or a later period","Supplier has nothing in this 2B: check whether the supplier has filed GSTR-1 for the period"),IF(I81="Value mismatch",IF(H81&gt;0,"Books tax is higher than 2B","Books tax is lower than 2B"),IF(I81="Duplicate in books","Same key as an earlier row: left out of the totals",""))))</f>
        <v/>
      </c>
    </row>
    <row r="82">
      <c r="A82" s="10">
        <f>UPPER(SUBSTITUTE(TRIM('Purchase register'!A82&amp;"")," ",""))</f>
        <v/>
      </c>
      <c r="B82" s="10">
        <f>IF(E82="","",'Purchase register'!C82&amp;"")</f>
        <v/>
      </c>
      <c r="C82" s="11">
        <f>IF(E82="","",SUM('Purchase register'!F82:I82))</f>
        <v/>
      </c>
      <c r="D82" s="10">
        <f>UPPER(SUBSTITUTE(SUBSTITUTE(SUBSTITUTE(SUBSTITUTE(SUBSTITUTE(SUBSTITUTE(SUBSTITUTE(SUBSTITUTE(SUBSTITUTE(SUBSTITUTE(SUBSTITUTE(SUBSTITUTE(SUBSTITUTE('Purchase register'!C82&amp;""," ",""),"/",""),"-",""),".",""),",",""),"_",""),"\",""),"(",""),")",""),"#",""),"*",""),"?",""),"~",""))</f>
        <v/>
      </c>
      <c r="E82" s="10">
        <f>IF(OR(A82="",D82=""),"",A82&amp;"|"&amp;MID(D82,FIND(LEFT(TRIM(SUBSTITUTE(D82,"0"," ")),1),SUBSTITUTE(D82,"0"," ")),50))</f>
        <v/>
      </c>
      <c r="F82" s="12">
        <f>IF(E82="","",IFERROR(MATCH(E82,'2B check'!$E$2:$E$501,0),0))</f>
        <v/>
      </c>
      <c r="G82" s="11">
        <f>IF(OR(E82="",F82=0),"",INDEX('2B check'!$C$2:$C$501,F82))</f>
        <v/>
      </c>
      <c r="H82" s="11">
        <f>IF(G82="","",ROUND(C82-G82,2))</f>
        <v/>
      </c>
      <c r="I82" s="10">
        <f>IF(E82="","",IF(COUNTIF($E$2:E82,E82)&gt;1,"Duplicate in books",IF(F82=0,"Only in books",IF(ABS(H82)&gt;1,"Value mismatch","Matched"))))</f>
        <v/>
      </c>
      <c r="J82" s="10">
        <f>IF(I82="","",IF(I82="Only in books",IF(COUNTIF('2B check'!$A$2:$A$501,A82)&gt;0,"Supplier has other invoices in 2B: look for a keying error, IMS Pending or a later period","Supplier has nothing in this 2B: check whether the supplier has filed GSTR-1 for the period"),IF(I82="Value mismatch",IF(H82&gt;0,"Books tax is higher than 2B","Books tax is lower than 2B"),IF(I82="Duplicate in books","Same key as an earlier row: left out of the totals",""))))</f>
        <v/>
      </c>
    </row>
    <row r="83">
      <c r="A83" s="10">
        <f>UPPER(SUBSTITUTE(TRIM('Purchase register'!A83&amp;"")," ",""))</f>
        <v/>
      </c>
      <c r="B83" s="10">
        <f>IF(E83="","",'Purchase register'!C83&amp;"")</f>
        <v/>
      </c>
      <c r="C83" s="11">
        <f>IF(E83="","",SUM('Purchase register'!F83:I83))</f>
        <v/>
      </c>
      <c r="D83" s="10">
        <f>UPPER(SUBSTITUTE(SUBSTITUTE(SUBSTITUTE(SUBSTITUTE(SUBSTITUTE(SUBSTITUTE(SUBSTITUTE(SUBSTITUTE(SUBSTITUTE(SUBSTITUTE(SUBSTITUTE(SUBSTITUTE(SUBSTITUTE('Purchase register'!C83&amp;""," ",""),"/",""),"-",""),".",""),",",""),"_",""),"\",""),"(",""),")",""),"#",""),"*",""),"?",""),"~",""))</f>
        <v/>
      </c>
      <c r="E83" s="10">
        <f>IF(OR(A83="",D83=""),"",A83&amp;"|"&amp;MID(D83,FIND(LEFT(TRIM(SUBSTITUTE(D83,"0"," ")),1),SUBSTITUTE(D83,"0"," ")),50))</f>
        <v/>
      </c>
      <c r="F83" s="12">
        <f>IF(E83="","",IFERROR(MATCH(E83,'2B check'!$E$2:$E$501,0),0))</f>
        <v/>
      </c>
      <c r="G83" s="11">
        <f>IF(OR(E83="",F83=0),"",INDEX('2B check'!$C$2:$C$501,F83))</f>
        <v/>
      </c>
      <c r="H83" s="11">
        <f>IF(G83="","",ROUND(C83-G83,2))</f>
        <v/>
      </c>
      <c r="I83" s="10">
        <f>IF(E83="","",IF(COUNTIF($E$2:E83,E83)&gt;1,"Duplicate in books",IF(F83=0,"Only in books",IF(ABS(H83)&gt;1,"Value mismatch","Matched"))))</f>
        <v/>
      </c>
      <c r="J83" s="10">
        <f>IF(I83="","",IF(I83="Only in books",IF(COUNTIF('2B check'!$A$2:$A$501,A83)&gt;0,"Supplier has other invoices in 2B: look for a keying error, IMS Pending or a later period","Supplier has nothing in this 2B: check whether the supplier has filed GSTR-1 for the period"),IF(I83="Value mismatch",IF(H83&gt;0,"Books tax is higher than 2B","Books tax is lower than 2B"),IF(I83="Duplicate in books","Same key as an earlier row: left out of the totals",""))))</f>
        <v/>
      </c>
    </row>
    <row r="84">
      <c r="A84" s="10">
        <f>UPPER(SUBSTITUTE(TRIM('Purchase register'!A84&amp;"")," ",""))</f>
        <v/>
      </c>
      <c r="B84" s="10">
        <f>IF(E84="","",'Purchase register'!C84&amp;"")</f>
        <v/>
      </c>
      <c r="C84" s="11">
        <f>IF(E84="","",SUM('Purchase register'!F84:I84))</f>
        <v/>
      </c>
      <c r="D84" s="10">
        <f>UPPER(SUBSTITUTE(SUBSTITUTE(SUBSTITUTE(SUBSTITUTE(SUBSTITUTE(SUBSTITUTE(SUBSTITUTE(SUBSTITUTE(SUBSTITUTE(SUBSTITUTE(SUBSTITUTE(SUBSTITUTE(SUBSTITUTE('Purchase register'!C84&amp;""," ",""),"/",""),"-",""),".",""),",",""),"_",""),"\",""),"(",""),")",""),"#",""),"*",""),"?",""),"~",""))</f>
        <v/>
      </c>
      <c r="E84" s="10">
        <f>IF(OR(A84="",D84=""),"",A84&amp;"|"&amp;MID(D84,FIND(LEFT(TRIM(SUBSTITUTE(D84,"0"," ")),1),SUBSTITUTE(D84,"0"," ")),50))</f>
        <v/>
      </c>
      <c r="F84" s="12">
        <f>IF(E84="","",IFERROR(MATCH(E84,'2B check'!$E$2:$E$501,0),0))</f>
        <v/>
      </c>
      <c r="G84" s="11">
        <f>IF(OR(E84="",F84=0),"",INDEX('2B check'!$C$2:$C$501,F84))</f>
        <v/>
      </c>
      <c r="H84" s="11">
        <f>IF(G84="","",ROUND(C84-G84,2))</f>
        <v/>
      </c>
      <c r="I84" s="10">
        <f>IF(E84="","",IF(COUNTIF($E$2:E84,E84)&gt;1,"Duplicate in books",IF(F84=0,"Only in books",IF(ABS(H84)&gt;1,"Value mismatch","Matched"))))</f>
        <v/>
      </c>
      <c r="J84" s="10">
        <f>IF(I84="","",IF(I84="Only in books",IF(COUNTIF('2B check'!$A$2:$A$501,A84)&gt;0,"Supplier has other invoices in 2B: look for a keying error, IMS Pending or a later period","Supplier has nothing in this 2B: check whether the supplier has filed GSTR-1 for the period"),IF(I84="Value mismatch",IF(H84&gt;0,"Books tax is higher than 2B","Books tax is lower than 2B"),IF(I84="Duplicate in books","Same key as an earlier row: left out of the totals",""))))</f>
        <v/>
      </c>
    </row>
    <row r="85">
      <c r="A85" s="10">
        <f>UPPER(SUBSTITUTE(TRIM('Purchase register'!A85&amp;"")," ",""))</f>
        <v/>
      </c>
      <c r="B85" s="10">
        <f>IF(E85="","",'Purchase register'!C85&amp;"")</f>
        <v/>
      </c>
      <c r="C85" s="11">
        <f>IF(E85="","",SUM('Purchase register'!F85:I85))</f>
        <v/>
      </c>
      <c r="D85" s="10">
        <f>UPPER(SUBSTITUTE(SUBSTITUTE(SUBSTITUTE(SUBSTITUTE(SUBSTITUTE(SUBSTITUTE(SUBSTITUTE(SUBSTITUTE(SUBSTITUTE(SUBSTITUTE(SUBSTITUTE(SUBSTITUTE(SUBSTITUTE('Purchase register'!C85&amp;""," ",""),"/",""),"-",""),".",""),",",""),"_",""),"\",""),"(",""),")",""),"#",""),"*",""),"?",""),"~",""))</f>
        <v/>
      </c>
      <c r="E85" s="10">
        <f>IF(OR(A85="",D85=""),"",A85&amp;"|"&amp;MID(D85,FIND(LEFT(TRIM(SUBSTITUTE(D85,"0"," ")),1),SUBSTITUTE(D85,"0"," ")),50))</f>
        <v/>
      </c>
      <c r="F85" s="12">
        <f>IF(E85="","",IFERROR(MATCH(E85,'2B check'!$E$2:$E$501,0),0))</f>
        <v/>
      </c>
      <c r="G85" s="11">
        <f>IF(OR(E85="",F85=0),"",INDEX('2B check'!$C$2:$C$501,F85))</f>
        <v/>
      </c>
      <c r="H85" s="11">
        <f>IF(G85="","",ROUND(C85-G85,2))</f>
        <v/>
      </c>
      <c r="I85" s="10">
        <f>IF(E85="","",IF(COUNTIF($E$2:E85,E85)&gt;1,"Duplicate in books",IF(F85=0,"Only in books",IF(ABS(H85)&gt;1,"Value mismatch","Matched"))))</f>
        <v/>
      </c>
      <c r="J85" s="10">
        <f>IF(I85="","",IF(I85="Only in books",IF(COUNTIF('2B check'!$A$2:$A$501,A85)&gt;0,"Supplier has other invoices in 2B: look for a keying error, IMS Pending or a later period","Supplier has nothing in this 2B: check whether the supplier has filed GSTR-1 for the period"),IF(I85="Value mismatch",IF(H85&gt;0,"Books tax is higher than 2B","Books tax is lower than 2B"),IF(I85="Duplicate in books","Same key as an earlier row: left out of the totals",""))))</f>
        <v/>
      </c>
    </row>
    <row r="86">
      <c r="A86" s="10">
        <f>UPPER(SUBSTITUTE(TRIM('Purchase register'!A86&amp;"")," ",""))</f>
        <v/>
      </c>
      <c r="B86" s="10">
        <f>IF(E86="","",'Purchase register'!C86&amp;"")</f>
        <v/>
      </c>
      <c r="C86" s="11">
        <f>IF(E86="","",SUM('Purchase register'!F86:I86))</f>
        <v/>
      </c>
      <c r="D86" s="10">
        <f>UPPER(SUBSTITUTE(SUBSTITUTE(SUBSTITUTE(SUBSTITUTE(SUBSTITUTE(SUBSTITUTE(SUBSTITUTE(SUBSTITUTE(SUBSTITUTE(SUBSTITUTE(SUBSTITUTE(SUBSTITUTE(SUBSTITUTE('Purchase register'!C86&amp;""," ",""),"/",""),"-",""),".",""),",",""),"_",""),"\",""),"(",""),")",""),"#",""),"*",""),"?",""),"~",""))</f>
        <v/>
      </c>
      <c r="E86" s="10">
        <f>IF(OR(A86="",D86=""),"",A86&amp;"|"&amp;MID(D86,FIND(LEFT(TRIM(SUBSTITUTE(D86,"0"," ")),1),SUBSTITUTE(D86,"0"," ")),50))</f>
        <v/>
      </c>
      <c r="F86" s="12">
        <f>IF(E86="","",IFERROR(MATCH(E86,'2B check'!$E$2:$E$501,0),0))</f>
        <v/>
      </c>
      <c r="G86" s="11">
        <f>IF(OR(E86="",F86=0),"",INDEX('2B check'!$C$2:$C$501,F86))</f>
        <v/>
      </c>
      <c r="H86" s="11">
        <f>IF(G86="","",ROUND(C86-G86,2))</f>
        <v/>
      </c>
      <c r="I86" s="10">
        <f>IF(E86="","",IF(COUNTIF($E$2:E86,E86)&gt;1,"Duplicate in books",IF(F86=0,"Only in books",IF(ABS(H86)&gt;1,"Value mismatch","Matched"))))</f>
        <v/>
      </c>
      <c r="J86" s="10">
        <f>IF(I86="","",IF(I86="Only in books",IF(COUNTIF('2B check'!$A$2:$A$501,A86)&gt;0,"Supplier has other invoices in 2B: look for a keying error, IMS Pending or a later period","Supplier has nothing in this 2B: check whether the supplier has filed GSTR-1 for the period"),IF(I86="Value mismatch",IF(H86&gt;0,"Books tax is higher than 2B","Books tax is lower than 2B"),IF(I86="Duplicate in books","Same key as an earlier row: left out of the totals",""))))</f>
        <v/>
      </c>
    </row>
    <row r="87">
      <c r="A87" s="10">
        <f>UPPER(SUBSTITUTE(TRIM('Purchase register'!A87&amp;"")," ",""))</f>
        <v/>
      </c>
      <c r="B87" s="10">
        <f>IF(E87="","",'Purchase register'!C87&amp;"")</f>
        <v/>
      </c>
      <c r="C87" s="11">
        <f>IF(E87="","",SUM('Purchase register'!F87:I87))</f>
        <v/>
      </c>
      <c r="D87" s="10">
        <f>UPPER(SUBSTITUTE(SUBSTITUTE(SUBSTITUTE(SUBSTITUTE(SUBSTITUTE(SUBSTITUTE(SUBSTITUTE(SUBSTITUTE(SUBSTITUTE(SUBSTITUTE(SUBSTITUTE(SUBSTITUTE(SUBSTITUTE('Purchase register'!C87&amp;""," ",""),"/",""),"-",""),".",""),",",""),"_",""),"\",""),"(",""),")",""),"#",""),"*",""),"?",""),"~",""))</f>
        <v/>
      </c>
      <c r="E87" s="10">
        <f>IF(OR(A87="",D87=""),"",A87&amp;"|"&amp;MID(D87,FIND(LEFT(TRIM(SUBSTITUTE(D87,"0"," ")),1),SUBSTITUTE(D87,"0"," ")),50))</f>
        <v/>
      </c>
      <c r="F87" s="12">
        <f>IF(E87="","",IFERROR(MATCH(E87,'2B check'!$E$2:$E$501,0),0))</f>
        <v/>
      </c>
      <c r="G87" s="11">
        <f>IF(OR(E87="",F87=0),"",INDEX('2B check'!$C$2:$C$501,F87))</f>
        <v/>
      </c>
      <c r="H87" s="11">
        <f>IF(G87="","",ROUND(C87-G87,2))</f>
        <v/>
      </c>
      <c r="I87" s="10">
        <f>IF(E87="","",IF(COUNTIF($E$2:E87,E87)&gt;1,"Duplicate in books",IF(F87=0,"Only in books",IF(ABS(H87)&gt;1,"Value mismatch","Matched"))))</f>
        <v/>
      </c>
      <c r="J87" s="10">
        <f>IF(I87="","",IF(I87="Only in books",IF(COUNTIF('2B check'!$A$2:$A$501,A87)&gt;0,"Supplier has other invoices in 2B: look for a keying error, IMS Pending or a later period","Supplier has nothing in this 2B: check whether the supplier has filed GSTR-1 for the period"),IF(I87="Value mismatch",IF(H87&gt;0,"Books tax is higher than 2B","Books tax is lower than 2B"),IF(I87="Duplicate in books","Same key as an earlier row: left out of the totals",""))))</f>
        <v/>
      </c>
    </row>
    <row r="88">
      <c r="A88" s="10">
        <f>UPPER(SUBSTITUTE(TRIM('Purchase register'!A88&amp;"")," ",""))</f>
        <v/>
      </c>
      <c r="B88" s="10">
        <f>IF(E88="","",'Purchase register'!C88&amp;"")</f>
        <v/>
      </c>
      <c r="C88" s="11">
        <f>IF(E88="","",SUM('Purchase register'!F88:I88))</f>
        <v/>
      </c>
      <c r="D88" s="10">
        <f>UPPER(SUBSTITUTE(SUBSTITUTE(SUBSTITUTE(SUBSTITUTE(SUBSTITUTE(SUBSTITUTE(SUBSTITUTE(SUBSTITUTE(SUBSTITUTE(SUBSTITUTE(SUBSTITUTE(SUBSTITUTE(SUBSTITUTE('Purchase register'!C88&amp;""," ",""),"/",""),"-",""),".",""),",",""),"_",""),"\",""),"(",""),")",""),"#",""),"*",""),"?",""),"~",""))</f>
        <v/>
      </c>
      <c r="E88" s="10">
        <f>IF(OR(A88="",D88=""),"",A88&amp;"|"&amp;MID(D88,FIND(LEFT(TRIM(SUBSTITUTE(D88,"0"," ")),1),SUBSTITUTE(D88,"0"," ")),50))</f>
        <v/>
      </c>
      <c r="F88" s="12">
        <f>IF(E88="","",IFERROR(MATCH(E88,'2B check'!$E$2:$E$501,0),0))</f>
        <v/>
      </c>
      <c r="G88" s="11">
        <f>IF(OR(E88="",F88=0),"",INDEX('2B check'!$C$2:$C$501,F88))</f>
        <v/>
      </c>
      <c r="H88" s="11">
        <f>IF(G88="","",ROUND(C88-G88,2))</f>
        <v/>
      </c>
      <c r="I88" s="10">
        <f>IF(E88="","",IF(COUNTIF($E$2:E88,E88)&gt;1,"Duplicate in books",IF(F88=0,"Only in books",IF(ABS(H88)&gt;1,"Value mismatch","Matched"))))</f>
        <v/>
      </c>
      <c r="J88" s="10">
        <f>IF(I88="","",IF(I88="Only in books",IF(COUNTIF('2B check'!$A$2:$A$501,A88)&gt;0,"Supplier has other invoices in 2B: look for a keying error, IMS Pending or a later period","Supplier has nothing in this 2B: check whether the supplier has filed GSTR-1 for the period"),IF(I88="Value mismatch",IF(H88&gt;0,"Books tax is higher than 2B","Books tax is lower than 2B"),IF(I88="Duplicate in books","Same key as an earlier row: left out of the totals",""))))</f>
        <v/>
      </c>
    </row>
    <row r="89">
      <c r="A89" s="10">
        <f>UPPER(SUBSTITUTE(TRIM('Purchase register'!A89&amp;"")," ",""))</f>
        <v/>
      </c>
      <c r="B89" s="10">
        <f>IF(E89="","",'Purchase register'!C89&amp;"")</f>
        <v/>
      </c>
      <c r="C89" s="11">
        <f>IF(E89="","",SUM('Purchase register'!F89:I89))</f>
        <v/>
      </c>
      <c r="D89" s="10">
        <f>UPPER(SUBSTITUTE(SUBSTITUTE(SUBSTITUTE(SUBSTITUTE(SUBSTITUTE(SUBSTITUTE(SUBSTITUTE(SUBSTITUTE(SUBSTITUTE(SUBSTITUTE(SUBSTITUTE(SUBSTITUTE(SUBSTITUTE('Purchase register'!C89&amp;""," ",""),"/",""),"-",""),".",""),",",""),"_",""),"\",""),"(",""),")",""),"#",""),"*",""),"?",""),"~",""))</f>
        <v/>
      </c>
      <c r="E89" s="10">
        <f>IF(OR(A89="",D89=""),"",A89&amp;"|"&amp;MID(D89,FIND(LEFT(TRIM(SUBSTITUTE(D89,"0"," ")),1),SUBSTITUTE(D89,"0"," ")),50))</f>
        <v/>
      </c>
      <c r="F89" s="12">
        <f>IF(E89="","",IFERROR(MATCH(E89,'2B check'!$E$2:$E$501,0),0))</f>
        <v/>
      </c>
      <c r="G89" s="11">
        <f>IF(OR(E89="",F89=0),"",INDEX('2B check'!$C$2:$C$501,F89))</f>
        <v/>
      </c>
      <c r="H89" s="11">
        <f>IF(G89="","",ROUND(C89-G89,2))</f>
        <v/>
      </c>
      <c r="I89" s="10">
        <f>IF(E89="","",IF(COUNTIF($E$2:E89,E89)&gt;1,"Duplicate in books",IF(F89=0,"Only in books",IF(ABS(H89)&gt;1,"Value mismatch","Matched"))))</f>
        <v/>
      </c>
      <c r="J89" s="10">
        <f>IF(I89="","",IF(I89="Only in books",IF(COUNTIF('2B check'!$A$2:$A$501,A89)&gt;0,"Supplier has other invoices in 2B: look for a keying error, IMS Pending or a later period","Supplier has nothing in this 2B: check whether the supplier has filed GSTR-1 for the period"),IF(I89="Value mismatch",IF(H89&gt;0,"Books tax is higher than 2B","Books tax is lower than 2B"),IF(I89="Duplicate in books","Same key as an earlier row: left out of the totals",""))))</f>
        <v/>
      </c>
    </row>
    <row r="90">
      <c r="A90" s="10">
        <f>UPPER(SUBSTITUTE(TRIM('Purchase register'!A90&amp;"")," ",""))</f>
        <v/>
      </c>
      <c r="B90" s="10">
        <f>IF(E90="","",'Purchase register'!C90&amp;"")</f>
        <v/>
      </c>
      <c r="C90" s="11">
        <f>IF(E90="","",SUM('Purchase register'!F90:I90))</f>
        <v/>
      </c>
      <c r="D90" s="10">
        <f>UPPER(SUBSTITUTE(SUBSTITUTE(SUBSTITUTE(SUBSTITUTE(SUBSTITUTE(SUBSTITUTE(SUBSTITUTE(SUBSTITUTE(SUBSTITUTE(SUBSTITUTE(SUBSTITUTE(SUBSTITUTE(SUBSTITUTE('Purchase register'!C90&amp;""," ",""),"/",""),"-",""),".",""),",",""),"_",""),"\",""),"(",""),")",""),"#",""),"*",""),"?",""),"~",""))</f>
        <v/>
      </c>
      <c r="E90" s="10">
        <f>IF(OR(A90="",D90=""),"",A90&amp;"|"&amp;MID(D90,FIND(LEFT(TRIM(SUBSTITUTE(D90,"0"," ")),1),SUBSTITUTE(D90,"0"," ")),50))</f>
        <v/>
      </c>
      <c r="F90" s="12">
        <f>IF(E90="","",IFERROR(MATCH(E90,'2B check'!$E$2:$E$501,0),0))</f>
        <v/>
      </c>
      <c r="G90" s="11">
        <f>IF(OR(E90="",F90=0),"",INDEX('2B check'!$C$2:$C$501,F90))</f>
        <v/>
      </c>
      <c r="H90" s="11">
        <f>IF(G90="","",ROUND(C90-G90,2))</f>
        <v/>
      </c>
      <c r="I90" s="10">
        <f>IF(E90="","",IF(COUNTIF($E$2:E90,E90)&gt;1,"Duplicate in books",IF(F90=0,"Only in books",IF(ABS(H90)&gt;1,"Value mismatch","Matched"))))</f>
        <v/>
      </c>
      <c r="J90" s="10">
        <f>IF(I90="","",IF(I90="Only in books",IF(COUNTIF('2B check'!$A$2:$A$501,A90)&gt;0,"Supplier has other invoices in 2B: look for a keying error, IMS Pending or a later period","Supplier has nothing in this 2B: check whether the supplier has filed GSTR-1 for the period"),IF(I90="Value mismatch",IF(H90&gt;0,"Books tax is higher than 2B","Books tax is lower than 2B"),IF(I90="Duplicate in books","Same key as an earlier row: left out of the totals",""))))</f>
        <v/>
      </c>
    </row>
    <row r="91">
      <c r="A91" s="10">
        <f>UPPER(SUBSTITUTE(TRIM('Purchase register'!A91&amp;"")," ",""))</f>
        <v/>
      </c>
      <c r="B91" s="10">
        <f>IF(E91="","",'Purchase register'!C91&amp;"")</f>
        <v/>
      </c>
      <c r="C91" s="11">
        <f>IF(E91="","",SUM('Purchase register'!F91:I91))</f>
        <v/>
      </c>
      <c r="D91" s="10">
        <f>UPPER(SUBSTITUTE(SUBSTITUTE(SUBSTITUTE(SUBSTITUTE(SUBSTITUTE(SUBSTITUTE(SUBSTITUTE(SUBSTITUTE(SUBSTITUTE(SUBSTITUTE(SUBSTITUTE(SUBSTITUTE(SUBSTITUTE('Purchase register'!C91&amp;""," ",""),"/",""),"-",""),".",""),",",""),"_",""),"\",""),"(",""),")",""),"#",""),"*",""),"?",""),"~",""))</f>
        <v/>
      </c>
      <c r="E91" s="10">
        <f>IF(OR(A91="",D91=""),"",A91&amp;"|"&amp;MID(D91,FIND(LEFT(TRIM(SUBSTITUTE(D91,"0"," ")),1),SUBSTITUTE(D91,"0"," ")),50))</f>
        <v/>
      </c>
      <c r="F91" s="12">
        <f>IF(E91="","",IFERROR(MATCH(E91,'2B check'!$E$2:$E$501,0),0))</f>
        <v/>
      </c>
      <c r="G91" s="11">
        <f>IF(OR(E91="",F91=0),"",INDEX('2B check'!$C$2:$C$501,F91))</f>
        <v/>
      </c>
      <c r="H91" s="11">
        <f>IF(G91="","",ROUND(C91-G91,2))</f>
        <v/>
      </c>
      <c r="I91" s="10">
        <f>IF(E91="","",IF(COUNTIF($E$2:E91,E91)&gt;1,"Duplicate in books",IF(F91=0,"Only in books",IF(ABS(H91)&gt;1,"Value mismatch","Matched"))))</f>
        <v/>
      </c>
      <c r="J91" s="10">
        <f>IF(I91="","",IF(I91="Only in books",IF(COUNTIF('2B check'!$A$2:$A$501,A91)&gt;0,"Supplier has other invoices in 2B: look for a keying error, IMS Pending or a later period","Supplier has nothing in this 2B: check whether the supplier has filed GSTR-1 for the period"),IF(I91="Value mismatch",IF(H91&gt;0,"Books tax is higher than 2B","Books tax is lower than 2B"),IF(I91="Duplicate in books","Same key as an earlier row: left out of the totals",""))))</f>
        <v/>
      </c>
    </row>
    <row r="92">
      <c r="A92" s="10">
        <f>UPPER(SUBSTITUTE(TRIM('Purchase register'!A92&amp;"")," ",""))</f>
        <v/>
      </c>
      <c r="B92" s="10">
        <f>IF(E92="","",'Purchase register'!C92&amp;"")</f>
        <v/>
      </c>
      <c r="C92" s="11">
        <f>IF(E92="","",SUM('Purchase register'!F92:I92))</f>
        <v/>
      </c>
      <c r="D92" s="10">
        <f>UPPER(SUBSTITUTE(SUBSTITUTE(SUBSTITUTE(SUBSTITUTE(SUBSTITUTE(SUBSTITUTE(SUBSTITUTE(SUBSTITUTE(SUBSTITUTE(SUBSTITUTE(SUBSTITUTE(SUBSTITUTE(SUBSTITUTE('Purchase register'!C92&amp;""," ",""),"/",""),"-",""),".",""),",",""),"_",""),"\",""),"(",""),")",""),"#",""),"*",""),"?",""),"~",""))</f>
        <v/>
      </c>
      <c r="E92" s="10">
        <f>IF(OR(A92="",D92=""),"",A92&amp;"|"&amp;MID(D92,FIND(LEFT(TRIM(SUBSTITUTE(D92,"0"," ")),1),SUBSTITUTE(D92,"0"," ")),50))</f>
        <v/>
      </c>
      <c r="F92" s="12">
        <f>IF(E92="","",IFERROR(MATCH(E92,'2B check'!$E$2:$E$501,0),0))</f>
        <v/>
      </c>
      <c r="G92" s="11">
        <f>IF(OR(E92="",F92=0),"",INDEX('2B check'!$C$2:$C$501,F92))</f>
        <v/>
      </c>
      <c r="H92" s="11">
        <f>IF(G92="","",ROUND(C92-G92,2))</f>
        <v/>
      </c>
      <c r="I92" s="10">
        <f>IF(E92="","",IF(COUNTIF($E$2:E92,E92)&gt;1,"Duplicate in books",IF(F92=0,"Only in books",IF(ABS(H92)&gt;1,"Value mismatch","Matched"))))</f>
        <v/>
      </c>
      <c r="J92" s="10">
        <f>IF(I92="","",IF(I92="Only in books",IF(COUNTIF('2B check'!$A$2:$A$501,A92)&gt;0,"Supplier has other invoices in 2B: look for a keying error, IMS Pending or a later period","Supplier has nothing in this 2B: check whether the supplier has filed GSTR-1 for the period"),IF(I92="Value mismatch",IF(H92&gt;0,"Books tax is higher than 2B","Books tax is lower than 2B"),IF(I92="Duplicate in books","Same key as an earlier row: left out of the totals",""))))</f>
        <v/>
      </c>
    </row>
    <row r="93">
      <c r="A93" s="10">
        <f>UPPER(SUBSTITUTE(TRIM('Purchase register'!A93&amp;"")," ",""))</f>
        <v/>
      </c>
      <c r="B93" s="10">
        <f>IF(E93="","",'Purchase register'!C93&amp;"")</f>
        <v/>
      </c>
      <c r="C93" s="11">
        <f>IF(E93="","",SUM('Purchase register'!F93:I93))</f>
        <v/>
      </c>
      <c r="D93" s="10">
        <f>UPPER(SUBSTITUTE(SUBSTITUTE(SUBSTITUTE(SUBSTITUTE(SUBSTITUTE(SUBSTITUTE(SUBSTITUTE(SUBSTITUTE(SUBSTITUTE(SUBSTITUTE(SUBSTITUTE(SUBSTITUTE(SUBSTITUTE('Purchase register'!C93&amp;""," ",""),"/",""),"-",""),".",""),",",""),"_",""),"\",""),"(",""),")",""),"#",""),"*",""),"?",""),"~",""))</f>
        <v/>
      </c>
      <c r="E93" s="10">
        <f>IF(OR(A93="",D93=""),"",A93&amp;"|"&amp;MID(D93,FIND(LEFT(TRIM(SUBSTITUTE(D93,"0"," ")),1),SUBSTITUTE(D93,"0"," ")),50))</f>
        <v/>
      </c>
      <c r="F93" s="12">
        <f>IF(E93="","",IFERROR(MATCH(E93,'2B check'!$E$2:$E$501,0),0))</f>
        <v/>
      </c>
      <c r="G93" s="11">
        <f>IF(OR(E93="",F93=0),"",INDEX('2B check'!$C$2:$C$501,F93))</f>
        <v/>
      </c>
      <c r="H93" s="11">
        <f>IF(G93="","",ROUND(C93-G93,2))</f>
        <v/>
      </c>
      <c r="I93" s="10">
        <f>IF(E93="","",IF(COUNTIF($E$2:E93,E93)&gt;1,"Duplicate in books",IF(F93=0,"Only in books",IF(ABS(H93)&gt;1,"Value mismatch","Matched"))))</f>
        <v/>
      </c>
      <c r="J93" s="10">
        <f>IF(I93="","",IF(I93="Only in books",IF(COUNTIF('2B check'!$A$2:$A$501,A93)&gt;0,"Supplier has other invoices in 2B: look for a keying error, IMS Pending or a later period","Supplier has nothing in this 2B: check whether the supplier has filed GSTR-1 for the period"),IF(I93="Value mismatch",IF(H93&gt;0,"Books tax is higher than 2B","Books tax is lower than 2B"),IF(I93="Duplicate in books","Same key as an earlier row: left out of the totals",""))))</f>
        <v/>
      </c>
    </row>
    <row r="94">
      <c r="A94" s="10">
        <f>UPPER(SUBSTITUTE(TRIM('Purchase register'!A94&amp;"")," ",""))</f>
        <v/>
      </c>
      <c r="B94" s="10">
        <f>IF(E94="","",'Purchase register'!C94&amp;"")</f>
        <v/>
      </c>
      <c r="C94" s="11">
        <f>IF(E94="","",SUM('Purchase register'!F94:I94))</f>
        <v/>
      </c>
      <c r="D94" s="10">
        <f>UPPER(SUBSTITUTE(SUBSTITUTE(SUBSTITUTE(SUBSTITUTE(SUBSTITUTE(SUBSTITUTE(SUBSTITUTE(SUBSTITUTE(SUBSTITUTE(SUBSTITUTE(SUBSTITUTE(SUBSTITUTE(SUBSTITUTE('Purchase register'!C94&amp;""," ",""),"/",""),"-",""),".",""),",",""),"_",""),"\",""),"(",""),")",""),"#",""),"*",""),"?",""),"~",""))</f>
        <v/>
      </c>
      <c r="E94" s="10">
        <f>IF(OR(A94="",D94=""),"",A94&amp;"|"&amp;MID(D94,FIND(LEFT(TRIM(SUBSTITUTE(D94,"0"," ")),1),SUBSTITUTE(D94,"0"," ")),50))</f>
        <v/>
      </c>
      <c r="F94" s="12">
        <f>IF(E94="","",IFERROR(MATCH(E94,'2B check'!$E$2:$E$501,0),0))</f>
        <v/>
      </c>
      <c r="G94" s="11">
        <f>IF(OR(E94="",F94=0),"",INDEX('2B check'!$C$2:$C$501,F94))</f>
        <v/>
      </c>
      <c r="H94" s="11">
        <f>IF(G94="","",ROUND(C94-G94,2))</f>
        <v/>
      </c>
      <c r="I94" s="10">
        <f>IF(E94="","",IF(COUNTIF($E$2:E94,E94)&gt;1,"Duplicate in books",IF(F94=0,"Only in books",IF(ABS(H94)&gt;1,"Value mismatch","Matched"))))</f>
        <v/>
      </c>
      <c r="J94" s="10">
        <f>IF(I94="","",IF(I94="Only in books",IF(COUNTIF('2B check'!$A$2:$A$501,A94)&gt;0,"Supplier has other invoices in 2B: look for a keying error, IMS Pending or a later period","Supplier has nothing in this 2B: check whether the supplier has filed GSTR-1 for the period"),IF(I94="Value mismatch",IF(H94&gt;0,"Books tax is higher than 2B","Books tax is lower than 2B"),IF(I94="Duplicate in books","Same key as an earlier row: left out of the totals",""))))</f>
        <v/>
      </c>
    </row>
    <row r="95">
      <c r="A95" s="10">
        <f>UPPER(SUBSTITUTE(TRIM('Purchase register'!A95&amp;"")," ",""))</f>
        <v/>
      </c>
      <c r="B95" s="10">
        <f>IF(E95="","",'Purchase register'!C95&amp;"")</f>
        <v/>
      </c>
      <c r="C95" s="11">
        <f>IF(E95="","",SUM('Purchase register'!F95:I95))</f>
        <v/>
      </c>
      <c r="D95" s="10">
        <f>UPPER(SUBSTITUTE(SUBSTITUTE(SUBSTITUTE(SUBSTITUTE(SUBSTITUTE(SUBSTITUTE(SUBSTITUTE(SUBSTITUTE(SUBSTITUTE(SUBSTITUTE(SUBSTITUTE(SUBSTITUTE(SUBSTITUTE('Purchase register'!C95&amp;""," ",""),"/",""),"-",""),".",""),",",""),"_",""),"\",""),"(",""),")",""),"#",""),"*",""),"?",""),"~",""))</f>
        <v/>
      </c>
      <c r="E95" s="10">
        <f>IF(OR(A95="",D95=""),"",A95&amp;"|"&amp;MID(D95,FIND(LEFT(TRIM(SUBSTITUTE(D95,"0"," ")),1),SUBSTITUTE(D95,"0"," ")),50))</f>
        <v/>
      </c>
      <c r="F95" s="12">
        <f>IF(E95="","",IFERROR(MATCH(E95,'2B check'!$E$2:$E$501,0),0))</f>
        <v/>
      </c>
      <c r="G95" s="11">
        <f>IF(OR(E95="",F95=0),"",INDEX('2B check'!$C$2:$C$501,F95))</f>
        <v/>
      </c>
      <c r="H95" s="11">
        <f>IF(G95="","",ROUND(C95-G95,2))</f>
        <v/>
      </c>
      <c r="I95" s="10">
        <f>IF(E95="","",IF(COUNTIF($E$2:E95,E95)&gt;1,"Duplicate in books",IF(F95=0,"Only in books",IF(ABS(H95)&gt;1,"Value mismatch","Matched"))))</f>
        <v/>
      </c>
      <c r="J95" s="10">
        <f>IF(I95="","",IF(I95="Only in books",IF(COUNTIF('2B check'!$A$2:$A$501,A95)&gt;0,"Supplier has other invoices in 2B: look for a keying error, IMS Pending or a later period","Supplier has nothing in this 2B: check whether the supplier has filed GSTR-1 for the period"),IF(I95="Value mismatch",IF(H95&gt;0,"Books tax is higher than 2B","Books tax is lower than 2B"),IF(I95="Duplicate in books","Same key as an earlier row: left out of the totals",""))))</f>
        <v/>
      </c>
    </row>
    <row r="96">
      <c r="A96" s="10">
        <f>UPPER(SUBSTITUTE(TRIM('Purchase register'!A96&amp;"")," ",""))</f>
        <v/>
      </c>
      <c r="B96" s="10">
        <f>IF(E96="","",'Purchase register'!C96&amp;"")</f>
        <v/>
      </c>
      <c r="C96" s="11">
        <f>IF(E96="","",SUM('Purchase register'!F96:I96))</f>
        <v/>
      </c>
      <c r="D96" s="10">
        <f>UPPER(SUBSTITUTE(SUBSTITUTE(SUBSTITUTE(SUBSTITUTE(SUBSTITUTE(SUBSTITUTE(SUBSTITUTE(SUBSTITUTE(SUBSTITUTE(SUBSTITUTE(SUBSTITUTE(SUBSTITUTE(SUBSTITUTE('Purchase register'!C96&amp;""," ",""),"/",""),"-",""),".",""),",",""),"_",""),"\",""),"(",""),")",""),"#",""),"*",""),"?",""),"~",""))</f>
        <v/>
      </c>
      <c r="E96" s="10">
        <f>IF(OR(A96="",D96=""),"",A96&amp;"|"&amp;MID(D96,FIND(LEFT(TRIM(SUBSTITUTE(D96,"0"," ")),1),SUBSTITUTE(D96,"0"," ")),50))</f>
        <v/>
      </c>
      <c r="F96" s="12">
        <f>IF(E96="","",IFERROR(MATCH(E96,'2B check'!$E$2:$E$501,0),0))</f>
        <v/>
      </c>
      <c r="G96" s="11">
        <f>IF(OR(E96="",F96=0),"",INDEX('2B check'!$C$2:$C$501,F96))</f>
        <v/>
      </c>
      <c r="H96" s="11">
        <f>IF(G96="","",ROUND(C96-G96,2))</f>
        <v/>
      </c>
      <c r="I96" s="10">
        <f>IF(E96="","",IF(COUNTIF($E$2:E96,E96)&gt;1,"Duplicate in books",IF(F96=0,"Only in books",IF(ABS(H96)&gt;1,"Value mismatch","Matched"))))</f>
        <v/>
      </c>
      <c r="J96" s="10">
        <f>IF(I96="","",IF(I96="Only in books",IF(COUNTIF('2B check'!$A$2:$A$501,A96)&gt;0,"Supplier has other invoices in 2B: look for a keying error, IMS Pending or a later period","Supplier has nothing in this 2B: check whether the supplier has filed GSTR-1 for the period"),IF(I96="Value mismatch",IF(H96&gt;0,"Books tax is higher than 2B","Books tax is lower than 2B"),IF(I96="Duplicate in books","Same key as an earlier row: left out of the totals",""))))</f>
        <v/>
      </c>
    </row>
    <row r="97">
      <c r="A97" s="10">
        <f>UPPER(SUBSTITUTE(TRIM('Purchase register'!A97&amp;"")," ",""))</f>
        <v/>
      </c>
      <c r="B97" s="10">
        <f>IF(E97="","",'Purchase register'!C97&amp;"")</f>
        <v/>
      </c>
      <c r="C97" s="11">
        <f>IF(E97="","",SUM('Purchase register'!F97:I97))</f>
        <v/>
      </c>
      <c r="D97" s="10">
        <f>UPPER(SUBSTITUTE(SUBSTITUTE(SUBSTITUTE(SUBSTITUTE(SUBSTITUTE(SUBSTITUTE(SUBSTITUTE(SUBSTITUTE(SUBSTITUTE(SUBSTITUTE(SUBSTITUTE(SUBSTITUTE(SUBSTITUTE('Purchase register'!C97&amp;""," ",""),"/",""),"-",""),".",""),",",""),"_",""),"\",""),"(",""),")",""),"#",""),"*",""),"?",""),"~",""))</f>
        <v/>
      </c>
      <c r="E97" s="10">
        <f>IF(OR(A97="",D97=""),"",A97&amp;"|"&amp;MID(D97,FIND(LEFT(TRIM(SUBSTITUTE(D97,"0"," ")),1),SUBSTITUTE(D97,"0"," ")),50))</f>
        <v/>
      </c>
      <c r="F97" s="12">
        <f>IF(E97="","",IFERROR(MATCH(E97,'2B check'!$E$2:$E$501,0),0))</f>
        <v/>
      </c>
      <c r="G97" s="11">
        <f>IF(OR(E97="",F97=0),"",INDEX('2B check'!$C$2:$C$501,F97))</f>
        <v/>
      </c>
      <c r="H97" s="11">
        <f>IF(G97="","",ROUND(C97-G97,2))</f>
        <v/>
      </c>
      <c r="I97" s="10">
        <f>IF(E97="","",IF(COUNTIF($E$2:E97,E97)&gt;1,"Duplicate in books",IF(F97=0,"Only in books",IF(ABS(H97)&gt;1,"Value mismatch","Matched"))))</f>
        <v/>
      </c>
      <c r="J97" s="10">
        <f>IF(I97="","",IF(I97="Only in books",IF(COUNTIF('2B check'!$A$2:$A$501,A97)&gt;0,"Supplier has other invoices in 2B: look for a keying error, IMS Pending or a later period","Supplier has nothing in this 2B: check whether the supplier has filed GSTR-1 for the period"),IF(I97="Value mismatch",IF(H97&gt;0,"Books tax is higher than 2B","Books tax is lower than 2B"),IF(I97="Duplicate in books","Same key as an earlier row: left out of the totals",""))))</f>
        <v/>
      </c>
    </row>
    <row r="98">
      <c r="A98" s="10">
        <f>UPPER(SUBSTITUTE(TRIM('Purchase register'!A98&amp;"")," ",""))</f>
        <v/>
      </c>
      <c r="B98" s="10">
        <f>IF(E98="","",'Purchase register'!C98&amp;"")</f>
        <v/>
      </c>
      <c r="C98" s="11">
        <f>IF(E98="","",SUM('Purchase register'!F98:I98))</f>
        <v/>
      </c>
      <c r="D98" s="10">
        <f>UPPER(SUBSTITUTE(SUBSTITUTE(SUBSTITUTE(SUBSTITUTE(SUBSTITUTE(SUBSTITUTE(SUBSTITUTE(SUBSTITUTE(SUBSTITUTE(SUBSTITUTE(SUBSTITUTE(SUBSTITUTE(SUBSTITUTE('Purchase register'!C98&amp;""," ",""),"/",""),"-",""),".",""),",",""),"_",""),"\",""),"(",""),")",""),"#",""),"*",""),"?",""),"~",""))</f>
        <v/>
      </c>
      <c r="E98" s="10">
        <f>IF(OR(A98="",D98=""),"",A98&amp;"|"&amp;MID(D98,FIND(LEFT(TRIM(SUBSTITUTE(D98,"0"," ")),1),SUBSTITUTE(D98,"0"," ")),50))</f>
        <v/>
      </c>
      <c r="F98" s="12">
        <f>IF(E98="","",IFERROR(MATCH(E98,'2B check'!$E$2:$E$501,0),0))</f>
        <v/>
      </c>
      <c r="G98" s="11">
        <f>IF(OR(E98="",F98=0),"",INDEX('2B check'!$C$2:$C$501,F98))</f>
        <v/>
      </c>
      <c r="H98" s="11">
        <f>IF(G98="","",ROUND(C98-G98,2))</f>
        <v/>
      </c>
      <c r="I98" s="10">
        <f>IF(E98="","",IF(COUNTIF($E$2:E98,E98)&gt;1,"Duplicate in books",IF(F98=0,"Only in books",IF(ABS(H98)&gt;1,"Value mismatch","Matched"))))</f>
        <v/>
      </c>
      <c r="J98" s="10">
        <f>IF(I98="","",IF(I98="Only in books",IF(COUNTIF('2B check'!$A$2:$A$501,A98)&gt;0,"Supplier has other invoices in 2B: look for a keying error, IMS Pending or a later period","Supplier has nothing in this 2B: check whether the supplier has filed GSTR-1 for the period"),IF(I98="Value mismatch",IF(H98&gt;0,"Books tax is higher than 2B","Books tax is lower than 2B"),IF(I98="Duplicate in books","Same key as an earlier row: left out of the totals",""))))</f>
        <v/>
      </c>
    </row>
    <row r="99">
      <c r="A99" s="10">
        <f>UPPER(SUBSTITUTE(TRIM('Purchase register'!A99&amp;"")," ",""))</f>
        <v/>
      </c>
      <c r="B99" s="10">
        <f>IF(E99="","",'Purchase register'!C99&amp;"")</f>
        <v/>
      </c>
      <c r="C99" s="11">
        <f>IF(E99="","",SUM('Purchase register'!F99:I99))</f>
        <v/>
      </c>
      <c r="D99" s="10">
        <f>UPPER(SUBSTITUTE(SUBSTITUTE(SUBSTITUTE(SUBSTITUTE(SUBSTITUTE(SUBSTITUTE(SUBSTITUTE(SUBSTITUTE(SUBSTITUTE(SUBSTITUTE(SUBSTITUTE(SUBSTITUTE(SUBSTITUTE('Purchase register'!C99&amp;""," ",""),"/",""),"-",""),".",""),",",""),"_",""),"\",""),"(",""),")",""),"#",""),"*",""),"?",""),"~",""))</f>
        <v/>
      </c>
      <c r="E99" s="10">
        <f>IF(OR(A99="",D99=""),"",A99&amp;"|"&amp;MID(D99,FIND(LEFT(TRIM(SUBSTITUTE(D99,"0"," ")),1),SUBSTITUTE(D99,"0"," ")),50))</f>
        <v/>
      </c>
      <c r="F99" s="12">
        <f>IF(E99="","",IFERROR(MATCH(E99,'2B check'!$E$2:$E$501,0),0))</f>
        <v/>
      </c>
      <c r="G99" s="11">
        <f>IF(OR(E99="",F99=0),"",INDEX('2B check'!$C$2:$C$501,F99))</f>
        <v/>
      </c>
      <c r="H99" s="11">
        <f>IF(G99="","",ROUND(C99-G99,2))</f>
        <v/>
      </c>
      <c r="I99" s="10">
        <f>IF(E99="","",IF(COUNTIF($E$2:E99,E99)&gt;1,"Duplicate in books",IF(F99=0,"Only in books",IF(ABS(H99)&gt;1,"Value mismatch","Matched"))))</f>
        <v/>
      </c>
      <c r="J99" s="10">
        <f>IF(I99="","",IF(I99="Only in books",IF(COUNTIF('2B check'!$A$2:$A$501,A99)&gt;0,"Supplier has other invoices in 2B: look for a keying error, IMS Pending or a later period","Supplier has nothing in this 2B: check whether the supplier has filed GSTR-1 for the period"),IF(I99="Value mismatch",IF(H99&gt;0,"Books tax is higher than 2B","Books tax is lower than 2B"),IF(I99="Duplicate in books","Same key as an earlier row: left out of the totals",""))))</f>
        <v/>
      </c>
    </row>
    <row r="100">
      <c r="A100" s="10">
        <f>UPPER(SUBSTITUTE(TRIM('Purchase register'!A100&amp;"")," ",""))</f>
        <v/>
      </c>
      <c r="B100" s="10">
        <f>IF(E100="","",'Purchase register'!C100&amp;"")</f>
        <v/>
      </c>
      <c r="C100" s="11">
        <f>IF(E100="","",SUM('Purchase register'!F100:I100))</f>
        <v/>
      </c>
      <c r="D100" s="10">
        <f>UPPER(SUBSTITUTE(SUBSTITUTE(SUBSTITUTE(SUBSTITUTE(SUBSTITUTE(SUBSTITUTE(SUBSTITUTE(SUBSTITUTE(SUBSTITUTE(SUBSTITUTE(SUBSTITUTE(SUBSTITUTE(SUBSTITUTE('Purchase register'!C100&amp;""," ",""),"/",""),"-",""),".",""),",",""),"_",""),"\",""),"(",""),")",""),"#",""),"*",""),"?",""),"~",""))</f>
        <v/>
      </c>
      <c r="E100" s="10">
        <f>IF(OR(A100="",D100=""),"",A100&amp;"|"&amp;MID(D100,FIND(LEFT(TRIM(SUBSTITUTE(D100,"0"," ")),1),SUBSTITUTE(D100,"0"," ")),50))</f>
        <v/>
      </c>
      <c r="F100" s="12">
        <f>IF(E100="","",IFERROR(MATCH(E100,'2B check'!$E$2:$E$501,0),0))</f>
        <v/>
      </c>
      <c r="G100" s="11">
        <f>IF(OR(E100="",F100=0),"",INDEX('2B check'!$C$2:$C$501,F100))</f>
        <v/>
      </c>
      <c r="H100" s="11">
        <f>IF(G100="","",ROUND(C100-G100,2))</f>
        <v/>
      </c>
      <c r="I100" s="10">
        <f>IF(E100="","",IF(COUNTIF($E$2:E100,E100)&gt;1,"Duplicate in books",IF(F100=0,"Only in books",IF(ABS(H100)&gt;1,"Value mismatch","Matched"))))</f>
        <v/>
      </c>
      <c r="J100" s="10">
        <f>IF(I100="","",IF(I100="Only in books",IF(COUNTIF('2B check'!$A$2:$A$501,A100)&gt;0,"Supplier has other invoices in 2B: look for a keying error, IMS Pending or a later period","Supplier has nothing in this 2B: check whether the supplier has filed GSTR-1 for the period"),IF(I100="Value mismatch",IF(H100&gt;0,"Books tax is higher than 2B","Books tax is lower than 2B"),IF(I100="Duplicate in books","Same key as an earlier row: left out of the totals",""))))</f>
        <v/>
      </c>
    </row>
    <row r="101">
      <c r="A101" s="10">
        <f>UPPER(SUBSTITUTE(TRIM('Purchase register'!A101&amp;"")," ",""))</f>
        <v/>
      </c>
      <c r="B101" s="10">
        <f>IF(E101="","",'Purchase register'!C101&amp;"")</f>
        <v/>
      </c>
      <c r="C101" s="11">
        <f>IF(E101="","",SUM('Purchase register'!F101:I101))</f>
        <v/>
      </c>
      <c r="D101" s="10">
        <f>UPPER(SUBSTITUTE(SUBSTITUTE(SUBSTITUTE(SUBSTITUTE(SUBSTITUTE(SUBSTITUTE(SUBSTITUTE(SUBSTITUTE(SUBSTITUTE(SUBSTITUTE(SUBSTITUTE(SUBSTITUTE(SUBSTITUTE('Purchase register'!C101&amp;""," ",""),"/",""),"-",""),".",""),",",""),"_",""),"\",""),"(",""),")",""),"#",""),"*",""),"?",""),"~",""))</f>
        <v/>
      </c>
      <c r="E101" s="10">
        <f>IF(OR(A101="",D101=""),"",A101&amp;"|"&amp;MID(D101,FIND(LEFT(TRIM(SUBSTITUTE(D101,"0"," ")),1),SUBSTITUTE(D101,"0"," ")),50))</f>
        <v/>
      </c>
      <c r="F101" s="12">
        <f>IF(E101="","",IFERROR(MATCH(E101,'2B check'!$E$2:$E$501,0),0))</f>
        <v/>
      </c>
      <c r="G101" s="11">
        <f>IF(OR(E101="",F101=0),"",INDEX('2B check'!$C$2:$C$501,F101))</f>
        <v/>
      </c>
      <c r="H101" s="11">
        <f>IF(G101="","",ROUND(C101-G101,2))</f>
        <v/>
      </c>
      <c r="I101" s="10">
        <f>IF(E101="","",IF(COUNTIF($E$2:E101,E101)&gt;1,"Duplicate in books",IF(F101=0,"Only in books",IF(ABS(H101)&gt;1,"Value mismatch","Matched"))))</f>
        <v/>
      </c>
      <c r="J101" s="10">
        <f>IF(I101="","",IF(I101="Only in books",IF(COUNTIF('2B check'!$A$2:$A$501,A101)&gt;0,"Supplier has other invoices in 2B: look for a keying error, IMS Pending or a later period","Supplier has nothing in this 2B: check whether the supplier has filed GSTR-1 for the period"),IF(I101="Value mismatch",IF(H101&gt;0,"Books tax is higher than 2B","Books tax is lower than 2B"),IF(I101="Duplicate in books","Same key as an earlier row: left out of the totals",""))))</f>
        <v/>
      </c>
    </row>
    <row r="102">
      <c r="A102" s="10">
        <f>UPPER(SUBSTITUTE(TRIM('Purchase register'!A102&amp;"")," ",""))</f>
        <v/>
      </c>
      <c r="B102" s="10">
        <f>IF(E102="","",'Purchase register'!C102&amp;"")</f>
        <v/>
      </c>
      <c r="C102" s="11">
        <f>IF(E102="","",SUM('Purchase register'!F102:I102))</f>
        <v/>
      </c>
      <c r="D102" s="10">
        <f>UPPER(SUBSTITUTE(SUBSTITUTE(SUBSTITUTE(SUBSTITUTE(SUBSTITUTE(SUBSTITUTE(SUBSTITUTE(SUBSTITUTE(SUBSTITUTE(SUBSTITUTE(SUBSTITUTE(SUBSTITUTE(SUBSTITUTE('Purchase register'!C102&amp;""," ",""),"/",""),"-",""),".",""),",",""),"_",""),"\",""),"(",""),")",""),"#",""),"*",""),"?",""),"~",""))</f>
        <v/>
      </c>
      <c r="E102" s="10">
        <f>IF(OR(A102="",D102=""),"",A102&amp;"|"&amp;MID(D102,FIND(LEFT(TRIM(SUBSTITUTE(D102,"0"," ")),1),SUBSTITUTE(D102,"0"," ")),50))</f>
        <v/>
      </c>
      <c r="F102" s="12">
        <f>IF(E102="","",IFERROR(MATCH(E102,'2B check'!$E$2:$E$501,0),0))</f>
        <v/>
      </c>
      <c r="G102" s="11">
        <f>IF(OR(E102="",F102=0),"",INDEX('2B check'!$C$2:$C$501,F102))</f>
        <v/>
      </c>
      <c r="H102" s="11">
        <f>IF(G102="","",ROUND(C102-G102,2))</f>
        <v/>
      </c>
      <c r="I102" s="10">
        <f>IF(E102="","",IF(COUNTIF($E$2:E102,E102)&gt;1,"Duplicate in books",IF(F102=0,"Only in books",IF(ABS(H102)&gt;1,"Value mismatch","Matched"))))</f>
        <v/>
      </c>
      <c r="J102" s="10">
        <f>IF(I102="","",IF(I102="Only in books",IF(COUNTIF('2B check'!$A$2:$A$501,A102)&gt;0,"Supplier has other invoices in 2B: look for a keying error, IMS Pending or a later period","Supplier has nothing in this 2B: check whether the supplier has filed GSTR-1 for the period"),IF(I102="Value mismatch",IF(H102&gt;0,"Books tax is higher than 2B","Books tax is lower than 2B"),IF(I102="Duplicate in books","Same key as an earlier row: left out of the totals",""))))</f>
        <v/>
      </c>
    </row>
    <row r="103">
      <c r="A103" s="10">
        <f>UPPER(SUBSTITUTE(TRIM('Purchase register'!A103&amp;"")," ",""))</f>
        <v/>
      </c>
      <c r="B103" s="10">
        <f>IF(E103="","",'Purchase register'!C103&amp;"")</f>
        <v/>
      </c>
      <c r="C103" s="11">
        <f>IF(E103="","",SUM('Purchase register'!F103:I103))</f>
        <v/>
      </c>
      <c r="D103" s="10">
        <f>UPPER(SUBSTITUTE(SUBSTITUTE(SUBSTITUTE(SUBSTITUTE(SUBSTITUTE(SUBSTITUTE(SUBSTITUTE(SUBSTITUTE(SUBSTITUTE(SUBSTITUTE(SUBSTITUTE(SUBSTITUTE(SUBSTITUTE('Purchase register'!C103&amp;""," ",""),"/",""),"-",""),".",""),",",""),"_",""),"\",""),"(",""),")",""),"#",""),"*",""),"?",""),"~",""))</f>
        <v/>
      </c>
      <c r="E103" s="10">
        <f>IF(OR(A103="",D103=""),"",A103&amp;"|"&amp;MID(D103,FIND(LEFT(TRIM(SUBSTITUTE(D103,"0"," ")),1),SUBSTITUTE(D103,"0"," ")),50))</f>
        <v/>
      </c>
      <c r="F103" s="12">
        <f>IF(E103="","",IFERROR(MATCH(E103,'2B check'!$E$2:$E$501,0),0))</f>
        <v/>
      </c>
      <c r="G103" s="11">
        <f>IF(OR(E103="",F103=0),"",INDEX('2B check'!$C$2:$C$501,F103))</f>
        <v/>
      </c>
      <c r="H103" s="11">
        <f>IF(G103="","",ROUND(C103-G103,2))</f>
        <v/>
      </c>
      <c r="I103" s="10">
        <f>IF(E103="","",IF(COUNTIF($E$2:E103,E103)&gt;1,"Duplicate in books",IF(F103=0,"Only in books",IF(ABS(H103)&gt;1,"Value mismatch","Matched"))))</f>
        <v/>
      </c>
      <c r="J103" s="10">
        <f>IF(I103="","",IF(I103="Only in books",IF(COUNTIF('2B check'!$A$2:$A$501,A103)&gt;0,"Supplier has other invoices in 2B: look for a keying error, IMS Pending or a later period","Supplier has nothing in this 2B: check whether the supplier has filed GSTR-1 for the period"),IF(I103="Value mismatch",IF(H103&gt;0,"Books tax is higher than 2B","Books tax is lower than 2B"),IF(I103="Duplicate in books","Same key as an earlier row: left out of the totals",""))))</f>
        <v/>
      </c>
    </row>
    <row r="104">
      <c r="A104" s="10">
        <f>UPPER(SUBSTITUTE(TRIM('Purchase register'!A104&amp;"")," ",""))</f>
        <v/>
      </c>
      <c r="B104" s="10">
        <f>IF(E104="","",'Purchase register'!C104&amp;"")</f>
        <v/>
      </c>
      <c r="C104" s="11">
        <f>IF(E104="","",SUM('Purchase register'!F104:I104))</f>
        <v/>
      </c>
      <c r="D104" s="10">
        <f>UPPER(SUBSTITUTE(SUBSTITUTE(SUBSTITUTE(SUBSTITUTE(SUBSTITUTE(SUBSTITUTE(SUBSTITUTE(SUBSTITUTE(SUBSTITUTE(SUBSTITUTE(SUBSTITUTE(SUBSTITUTE(SUBSTITUTE('Purchase register'!C104&amp;""," ",""),"/",""),"-",""),".",""),",",""),"_",""),"\",""),"(",""),")",""),"#",""),"*",""),"?",""),"~",""))</f>
        <v/>
      </c>
      <c r="E104" s="10">
        <f>IF(OR(A104="",D104=""),"",A104&amp;"|"&amp;MID(D104,FIND(LEFT(TRIM(SUBSTITUTE(D104,"0"," ")),1),SUBSTITUTE(D104,"0"," ")),50))</f>
        <v/>
      </c>
      <c r="F104" s="12">
        <f>IF(E104="","",IFERROR(MATCH(E104,'2B check'!$E$2:$E$501,0),0))</f>
        <v/>
      </c>
      <c r="G104" s="11">
        <f>IF(OR(E104="",F104=0),"",INDEX('2B check'!$C$2:$C$501,F104))</f>
        <v/>
      </c>
      <c r="H104" s="11">
        <f>IF(G104="","",ROUND(C104-G104,2))</f>
        <v/>
      </c>
      <c r="I104" s="10">
        <f>IF(E104="","",IF(COUNTIF($E$2:E104,E104)&gt;1,"Duplicate in books",IF(F104=0,"Only in books",IF(ABS(H104)&gt;1,"Value mismatch","Matched"))))</f>
        <v/>
      </c>
      <c r="J104" s="10">
        <f>IF(I104="","",IF(I104="Only in books",IF(COUNTIF('2B check'!$A$2:$A$501,A104)&gt;0,"Supplier has other invoices in 2B: look for a keying error, IMS Pending or a later period","Supplier has nothing in this 2B: check whether the supplier has filed GSTR-1 for the period"),IF(I104="Value mismatch",IF(H104&gt;0,"Books tax is higher than 2B","Books tax is lower than 2B"),IF(I104="Duplicate in books","Same key as an earlier row: left out of the totals",""))))</f>
        <v/>
      </c>
    </row>
    <row r="105">
      <c r="A105" s="10">
        <f>UPPER(SUBSTITUTE(TRIM('Purchase register'!A105&amp;"")," ",""))</f>
        <v/>
      </c>
      <c r="B105" s="10">
        <f>IF(E105="","",'Purchase register'!C105&amp;"")</f>
        <v/>
      </c>
      <c r="C105" s="11">
        <f>IF(E105="","",SUM('Purchase register'!F105:I105))</f>
        <v/>
      </c>
      <c r="D105" s="10">
        <f>UPPER(SUBSTITUTE(SUBSTITUTE(SUBSTITUTE(SUBSTITUTE(SUBSTITUTE(SUBSTITUTE(SUBSTITUTE(SUBSTITUTE(SUBSTITUTE(SUBSTITUTE(SUBSTITUTE(SUBSTITUTE(SUBSTITUTE('Purchase register'!C105&amp;""," ",""),"/",""),"-",""),".",""),",",""),"_",""),"\",""),"(",""),")",""),"#",""),"*",""),"?",""),"~",""))</f>
        <v/>
      </c>
      <c r="E105" s="10">
        <f>IF(OR(A105="",D105=""),"",A105&amp;"|"&amp;MID(D105,FIND(LEFT(TRIM(SUBSTITUTE(D105,"0"," ")),1),SUBSTITUTE(D105,"0"," ")),50))</f>
        <v/>
      </c>
      <c r="F105" s="12">
        <f>IF(E105="","",IFERROR(MATCH(E105,'2B check'!$E$2:$E$501,0),0))</f>
        <v/>
      </c>
      <c r="G105" s="11">
        <f>IF(OR(E105="",F105=0),"",INDEX('2B check'!$C$2:$C$501,F105))</f>
        <v/>
      </c>
      <c r="H105" s="11">
        <f>IF(G105="","",ROUND(C105-G105,2))</f>
        <v/>
      </c>
      <c r="I105" s="10">
        <f>IF(E105="","",IF(COUNTIF($E$2:E105,E105)&gt;1,"Duplicate in books",IF(F105=0,"Only in books",IF(ABS(H105)&gt;1,"Value mismatch","Matched"))))</f>
        <v/>
      </c>
      <c r="J105" s="10">
        <f>IF(I105="","",IF(I105="Only in books",IF(COUNTIF('2B check'!$A$2:$A$501,A105)&gt;0,"Supplier has other invoices in 2B: look for a keying error, IMS Pending or a later period","Supplier has nothing in this 2B: check whether the supplier has filed GSTR-1 for the period"),IF(I105="Value mismatch",IF(H105&gt;0,"Books tax is higher than 2B","Books tax is lower than 2B"),IF(I105="Duplicate in books","Same key as an earlier row: left out of the totals",""))))</f>
        <v/>
      </c>
    </row>
    <row r="106">
      <c r="A106" s="10">
        <f>UPPER(SUBSTITUTE(TRIM('Purchase register'!A106&amp;"")," ",""))</f>
        <v/>
      </c>
      <c r="B106" s="10">
        <f>IF(E106="","",'Purchase register'!C106&amp;"")</f>
        <v/>
      </c>
      <c r="C106" s="11">
        <f>IF(E106="","",SUM('Purchase register'!F106:I106))</f>
        <v/>
      </c>
      <c r="D106" s="10">
        <f>UPPER(SUBSTITUTE(SUBSTITUTE(SUBSTITUTE(SUBSTITUTE(SUBSTITUTE(SUBSTITUTE(SUBSTITUTE(SUBSTITUTE(SUBSTITUTE(SUBSTITUTE(SUBSTITUTE(SUBSTITUTE(SUBSTITUTE('Purchase register'!C106&amp;""," ",""),"/",""),"-",""),".",""),",",""),"_",""),"\",""),"(",""),")",""),"#",""),"*",""),"?",""),"~",""))</f>
        <v/>
      </c>
      <c r="E106" s="10">
        <f>IF(OR(A106="",D106=""),"",A106&amp;"|"&amp;MID(D106,FIND(LEFT(TRIM(SUBSTITUTE(D106,"0"," ")),1),SUBSTITUTE(D106,"0"," ")),50))</f>
        <v/>
      </c>
      <c r="F106" s="12">
        <f>IF(E106="","",IFERROR(MATCH(E106,'2B check'!$E$2:$E$501,0),0))</f>
        <v/>
      </c>
      <c r="G106" s="11">
        <f>IF(OR(E106="",F106=0),"",INDEX('2B check'!$C$2:$C$501,F106))</f>
        <v/>
      </c>
      <c r="H106" s="11">
        <f>IF(G106="","",ROUND(C106-G106,2))</f>
        <v/>
      </c>
      <c r="I106" s="10">
        <f>IF(E106="","",IF(COUNTIF($E$2:E106,E106)&gt;1,"Duplicate in books",IF(F106=0,"Only in books",IF(ABS(H106)&gt;1,"Value mismatch","Matched"))))</f>
        <v/>
      </c>
      <c r="J106" s="10">
        <f>IF(I106="","",IF(I106="Only in books",IF(COUNTIF('2B check'!$A$2:$A$501,A106)&gt;0,"Supplier has other invoices in 2B: look for a keying error, IMS Pending or a later period","Supplier has nothing in this 2B: check whether the supplier has filed GSTR-1 for the period"),IF(I106="Value mismatch",IF(H106&gt;0,"Books tax is higher than 2B","Books tax is lower than 2B"),IF(I106="Duplicate in books","Same key as an earlier row: left out of the totals",""))))</f>
        <v/>
      </c>
    </row>
    <row r="107">
      <c r="A107" s="10">
        <f>UPPER(SUBSTITUTE(TRIM('Purchase register'!A107&amp;"")," ",""))</f>
        <v/>
      </c>
      <c r="B107" s="10">
        <f>IF(E107="","",'Purchase register'!C107&amp;"")</f>
        <v/>
      </c>
      <c r="C107" s="11">
        <f>IF(E107="","",SUM('Purchase register'!F107:I107))</f>
        <v/>
      </c>
      <c r="D107" s="10">
        <f>UPPER(SUBSTITUTE(SUBSTITUTE(SUBSTITUTE(SUBSTITUTE(SUBSTITUTE(SUBSTITUTE(SUBSTITUTE(SUBSTITUTE(SUBSTITUTE(SUBSTITUTE(SUBSTITUTE(SUBSTITUTE(SUBSTITUTE('Purchase register'!C107&amp;""," ",""),"/",""),"-",""),".",""),",",""),"_",""),"\",""),"(",""),")",""),"#",""),"*",""),"?",""),"~",""))</f>
        <v/>
      </c>
      <c r="E107" s="10">
        <f>IF(OR(A107="",D107=""),"",A107&amp;"|"&amp;MID(D107,FIND(LEFT(TRIM(SUBSTITUTE(D107,"0"," ")),1),SUBSTITUTE(D107,"0"," ")),50))</f>
        <v/>
      </c>
      <c r="F107" s="12">
        <f>IF(E107="","",IFERROR(MATCH(E107,'2B check'!$E$2:$E$501,0),0))</f>
        <v/>
      </c>
      <c r="G107" s="11">
        <f>IF(OR(E107="",F107=0),"",INDEX('2B check'!$C$2:$C$501,F107))</f>
        <v/>
      </c>
      <c r="H107" s="11">
        <f>IF(G107="","",ROUND(C107-G107,2))</f>
        <v/>
      </c>
      <c r="I107" s="10">
        <f>IF(E107="","",IF(COUNTIF($E$2:E107,E107)&gt;1,"Duplicate in books",IF(F107=0,"Only in books",IF(ABS(H107)&gt;1,"Value mismatch","Matched"))))</f>
        <v/>
      </c>
      <c r="J107" s="10">
        <f>IF(I107="","",IF(I107="Only in books",IF(COUNTIF('2B check'!$A$2:$A$501,A107)&gt;0,"Supplier has other invoices in 2B: look for a keying error, IMS Pending or a later period","Supplier has nothing in this 2B: check whether the supplier has filed GSTR-1 for the period"),IF(I107="Value mismatch",IF(H107&gt;0,"Books tax is higher than 2B","Books tax is lower than 2B"),IF(I107="Duplicate in books","Same key as an earlier row: left out of the totals",""))))</f>
        <v/>
      </c>
    </row>
    <row r="108">
      <c r="A108" s="10">
        <f>UPPER(SUBSTITUTE(TRIM('Purchase register'!A108&amp;"")," ",""))</f>
        <v/>
      </c>
      <c r="B108" s="10">
        <f>IF(E108="","",'Purchase register'!C108&amp;"")</f>
        <v/>
      </c>
      <c r="C108" s="11">
        <f>IF(E108="","",SUM('Purchase register'!F108:I108))</f>
        <v/>
      </c>
      <c r="D108" s="10">
        <f>UPPER(SUBSTITUTE(SUBSTITUTE(SUBSTITUTE(SUBSTITUTE(SUBSTITUTE(SUBSTITUTE(SUBSTITUTE(SUBSTITUTE(SUBSTITUTE(SUBSTITUTE(SUBSTITUTE(SUBSTITUTE(SUBSTITUTE('Purchase register'!C108&amp;""," ",""),"/",""),"-",""),".",""),",",""),"_",""),"\",""),"(",""),")",""),"#",""),"*",""),"?",""),"~",""))</f>
        <v/>
      </c>
      <c r="E108" s="10">
        <f>IF(OR(A108="",D108=""),"",A108&amp;"|"&amp;MID(D108,FIND(LEFT(TRIM(SUBSTITUTE(D108,"0"," ")),1),SUBSTITUTE(D108,"0"," ")),50))</f>
        <v/>
      </c>
      <c r="F108" s="12">
        <f>IF(E108="","",IFERROR(MATCH(E108,'2B check'!$E$2:$E$501,0),0))</f>
        <v/>
      </c>
      <c r="G108" s="11">
        <f>IF(OR(E108="",F108=0),"",INDEX('2B check'!$C$2:$C$501,F108))</f>
        <v/>
      </c>
      <c r="H108" s="11">
        <f>IF(G108="","",ROUND(C108-G108,2))</f>
        <v/>
      </c>
      <c r="I108" s="10">
        <f>IF(E108="","",IF(COUNTIF($E$2:E108,E108)&gt;1,"Duplicate in books",IF(F108=0,"Only in books",IF(ABS(H108)&gt;1,"Value mismatch","Matched"))))</f>
        <v/>
      </c>
      <c r="J108" s="10">
        <f>IF(I108="","",IF(I108="Only in books",IF(COUNTIF('2B check'!$A$2:$A$501,A108)&gt;0,"Supplier has other invoices in 2B: look for a keying error, IMS Pending or a later period","Supplier has nothing in this 2B: check whether the supplier has filed GSTR-1 for the period"),IF(I108="Value mismatch",IF(H108&gt;0,"Books tax is higher than 2B","Books tax is lower than 2B"),IF(I108="Duplicate in books","Same key as an earlier row: left out of the totals",""))))</f>
        <v/>
      </c>
    </row>
    <row r="109">
      <c r="A109" s="10">
        <f>UPPER(SUBSTITUTE(TRIM('Purchase register'!A109&amp;"")," ",""))</f>
        <v/>
      </c>
      <c r="B109" s="10">
        <f>IF(E109="","",'Purchase register'!C109&amp;"")</f>
        <v/>
      </c>
      <c r="C109" s="11">
        <f>IF(E109="","",SUM('Purchase register'!F109:I109))</f>
        <v/>
      </c>
      <c r="D109" s="10">
        <f>UPPER(SUBSTITUTE(SUBSTITUTE(SUBSTITUTE(SUBSTITUTE(SUBSTITUTE(SUBSTITUTE(SUBSTITUTE(SUBSTITUTE(SUBSTITUTE(SUBSTITUTE(SUBSTITUTE(SUBSTITUTE(SUBSTITUTE('Purchase register'!C109&amp;""," ",""),"/",""),"-",""),".",""),",",""),"_",""),"\",""),"(",""),")",""),"#",""),"*",""),"?",""),"~",""))</f>
        <v/>
      </c>
      <c r="E109" s="10">
        <f>IF(OR(A109="",D109=""),"",A109&amp;"|"&amp;MID(D109,FIND(LEFT(TRIM(SUBSTITUTE(D109,"0"," ")),1),SUBSTITUTE(D109,"0"," ")),50))</f>
        <v/>
      </c>
      <c r="F109" s="12">
        <f>IF(E109="","",IFERROR(MATCH(E109,'2B check'!$E$2:$E$501,0),0))</f>
        <v/>
      </c>
      <c r="G109" s="11">
        <f>IF(OR(E109="",F109=0),"",INDEX('2B check'!$C$2:$C$501,F109))</f>
        <v/>
      </c>
      <c r="H109" s="11">
        <f>IF(G109="","",ROUND(C109-G109,2))</f>
        <v/>
      </c>
      <c r="I109" s="10">
        <f>IF(E109="","",IF(COUNTIF($E$2:E109,E109)&gt;1,"Duplicate in books",IF(F109=0,"Only in books",IF(ABS(H109)&gt;1,"Value mismatch","Matched"))))</f>
        <v/>
      </c>
      <c r="J109" s="10">
        <f>IF(I109="","",IF(I109="Only in books",IF(COUNTIF('2B check'!$A$2:$A$501,A109)&gt;0,"Supplier has other invoices in 2B: look for a keying error, IMS Pending or a later period","Supplier has nothing in this 2B: check whether the supplier has filed GSTR-1 for the period"),IF(I109="Value mismatch",IF(H109&gt;0,"Books tax is higher than 2B","Books tax is lower than 2B"),IF(I109="Duplicate in books","Same key as an earlier row: left out of the totals",""))))</f>
        <v/>
      </c>
    </row>
    <row r="110">
      <c r="A110" s="10">
        <f>UPPER(SUBSTITUTE(TRIM('Purchase register'!A110&amp;"")," ",""))</f>
        <v/>
      </c>
      <c r="B110" s="10">
        <f>IF(E110="","",'Purchase register'!C110&amp;"")</f>
        <v/>
      </c>
      <c r="C110" s="11">
        <f>IF(E110="","",SUM('Purchase register'!F110:I110))</f>
        <v/>
      </c>
      <c r="D110" s="10">
        <f>UPPER(SUBSTITUTE(SUBSTITUTE(SUBSTITUTE(SUBSTITUTE(SUBSTITUTE(SUBSTITUTE(SUBSTITUTE(SUBSTITUTE(SUBSTITUTE(SUBSTITUTE(SUBSTITUTE(SUBSTITUTE(SUBSTITUTE('Purchase register'!C110&amp;""," ",""),"/",""),"-",""),".",""),",",""),"_",""),"\",""),"(",""),")",""),"#",""),"*",""),"?",""),"~",""))</f>
        <v/>
      </c>
      <c r="E110" s="10">
        <f>IF(OR(A110="",D110=""),"",A110&amp;"|"&amp;MID(D110,FIND(LEFT(TRIM(SUBSTITUTE(D110,"0"," ")),1),SUBSTITUTE(D110,"0"," ")),50))</f>
        <v/>
      </c>
      <c r="F110" s="12">
        <f>IF(E110="","",IFERROR(MATCH(E110,'2B check'!$E$2:$E$501,0),0))</f>
        <v/>
      </c>
      <c r="G110" s="11">
        <f>IF(OR(E110="",F110=0),"",INDEX('2B check'!$C$2:$C$501,F110))</f>
        <v/>
      </c>
      <c r="H110" s="11">
        <f>IF(G110="","",ROUND(C110-G110,2))</f>
        <v/>
      </c>
      <c r="I110" s="10">
        <f>IF(E110="","",IF(COUNTIF($E$2:E110,E110)&gt;1,"Duplicate in books",IF(F110=0,"Only in books",IF(ABS(H110)&gt;1,"Value mismatch","Matched"))))</f>
        <v/>
      </c>
      <c r="J110" s="10">
        <f>IF(I110="","",IF(I110="Only in books",IF(COUNTIF('2B check'!$A$2:$A$501,A110)&gt;0,"Supplier has other invoices in 2B: look for a keying error, IMS Pending or a later period","Supplier has nothing in this 2B: check whether the supplier has filed GSTR-1 for the period"),IF(I110="Value mismatch",IF(H110&gt;0,"Books tax is higher than 2B","Books tax is lower than 2B"),IF(I110="Duplicate in books","Same key as an earlier row: left out of the totals",""))))</f>
        <v/>
      </c>
    </row>
    <row r="111">
      <c r="A111" s="10">
        <f>UPPER(SUBSTITUTE(TRIM('Purchase register'!A111&amp;"")," ",""))</f>
        <v/>
      </c>
      <c r="B111" s="10">
        <f>IF(E111="","",'Purchase register'!C111&amp;"")</f>
        <v/>
      </c>
      <c r="C111" s="11">
        <f>IF(E111="","",SUM('Purchase register'!F111:I111))</f>
        <v/>
      </c>
      <c r="D111" s="10">
        <f>UPPER(SUBSTITUTE(SUBSTITUTE(SUBSTITUTE(SUBSTITUTE(SUBSTITUTE(SUBSTITUTE(SUBSTITUTE(SUBSTITUTE(SUBSTITUTE(SUBSTITUTE(SUBSTITUTE(SUBSTITUTE(SUBSTITUTE('Purchase register'!C111&amp;""," ",""),"/",""),"-",""),".",""),",",""),"_",""),"\",""),"(",""),")",""),"#",""),"*",""),"?",""),"~",""))</f>
        <v/>
      </c>
      <c r="E111" s="10">
        <f>IF(OR(A111="",D111=""),"",A111&amp;"|"&amp;MID(D111,FIND(LEFT(TRIM(SUBSTITUTE(D111,"0"," ")),1),SUBSTITUTE(D111,"0"," ")),50))</f>
        <v/>
      </c>
      <c r="F111" s="12">
        <f>IF(E111="","",IFERROR(MATCH(E111,'2B check'!$E$2:$E$501,0),0))</f>
        <v/>
      </c>
      <c r="G111" s="11">
        <f>IF(OR(E111="",F111=0),"",INDEX('2B check'!$C$2:$C$501,F111))</f>
        <v/>
      </c>
      <c r="H111" s="11">
        <f>IF(G111="","",ROUND(C111-G111,2))</f>
        <v/>
      </c>
      <c r="I111" s="10">
        <f>IF(E111="","",IF(COUNTIF($E$2:E111,E111)&gt;1,"Duplicate in books",IF(F111=0,"Only in books",IF(ABS(H111)&gt;1,"Value mismatch","Matched"))))</f>
        <v/>
      </c>
      <c r="J111" s="10">
        <f>IF(I111="","",IF(I111="Only in books",IF(COUNTIF('2B check'!$A$2:$A$501,A111)&gt;0,"Supplier has other invoices in 2B: look for a keying error, IMS Pending or a later period","Supplier has nothing in this 2B: check whether the supplier has filed GSTR-1 for the period"),IF(I111="Value mismatch",IF(H111&gt;0,"Books tax is higher than 2B","Books tax is lower than 2B"),IF(I111="Duplicate in books","Same key as an earlier row: left out of the totals",""))))</f>
        <v/>
      </c>
    </row>
    <row r="112">
      <c r="A112" s="10">
        <f>UPPER(SUBSTITUTE(TRIM('Purchase register'!A112&amp;"")," ",""))</f>
        <v/>
      </c>
      <c r="B112" s="10">
        <f>IF(E112="","",'Purchase register'!C112&amp;"")</f>
        <v/>
      </c>
      <c r="C112" s="11">
        <f>IF(E112="","",SUM('Purchase register'!F112:I112))</f>
        <v/>
      </c>
      <c r="D112" s="10">
        <f>UPPER(SUBSTITUTE(SUBSTITUTE(SUBSTITUTE(SUBSTITUTE(SUBSTITUTE(SUBSTITUTE(SUBSTITUTE(SUBSTITUTE(SUBSTITUTE(SUBSTITUTE(SUBSTITUTE(SUBSTITUTE(SUBSTITUTE('Purchase register'!C112&amp;""," ",""),"/",""),"-",""),".",""),",",""),"_",""),"\",""),"(",""),")",""),"#",""),"*",""),"?",""),"~",""))</f>
        <v/>
      </c>
      <c r="E112" s="10">
        <f>IF(OR(A112="",D112=""),"",A112&amp;"|"&amp;MID(D112,FIND(LEFT(TRIM(SUBSTITUTE(D112,"0"," ")),1),SUBSTITUTE(D112,"0"," ")),50))</f>
        <v/>
      </c>
      <c r="F112" s="12">
        <f>IF(E112="","",IFERROR(MATCH(E112,'2B check'!$E$2:$E$501,0),0))</f>
        <v/>
      </c>
      <c r="G112" s="11">
        <f>IF(OR(E112="",F112=0),"",INDEX('2B check'!$C$2:$C$501,F112))</f>
        <v/>
      </c>
      <c r="H112" s="11">
        <f>IF(G112="","",ROUND(C112-G112,2))</f>
        <v/>
      </c>
      <c r="I112" s="10">
        <f>IF(E112="","",IF(COUNTIF($E$2:E112,E112)&gt;1,"Duplicate in books",IF(F112=0,"Only in books",IF(ABS(H112)&gt;1,"Value mismatch","Matched"))))</f>
        <v/>
      </c>
      <c r="J112" s="10">
        <f>IF(I112="","",IF(I112="Only in books",IF(COUNTIF('2B check'!$A$2:$A$501,A112)&gt;0,"Supplier has other invoices in 2B: look for a keying error, IMS Pending or a later period","Supplier has nothing in this 2B: check whether the supplier has filed GSTR-1 for the period"),IF(I112="Value mismatch",IF(H112&gt;0,"Books tax is higher than 2B","Books tax is lower than 2B"),IF(I112="Duplicate in books","Same key as an earlier row: left out of the totals",""))))</f>
        <v/>
      </c>
    </row>
    <row r="113">
      <c r="A113" s="10">
        <f>UPPER(SUBSTITUTE(TRIM('Purchase register'!A113&amp;"")," ",""))</f>
        <v/>
      </c>
      <c r="B113" s="10">
        <f>IF(E113="","",'Purchase register'!C113&amp;"")</f>
        <v/>
      </c>
      <c r="C113" s="11">
        <f>IF(E113="","",SUM('Purchase register'!F113:I113))</f>
        <v/>
      </c>
      <c r="D113" s="10">
        <f>UPPER(SUBSTITUTE(SUBSTITUTE(SUBSTITUTE(SUBSTITUTE(SUBSTITUTE(SUBSTITUTE(SUBSTITUTE(SUBSTITUTE(SUBSTITUTE(SUBSTITUTE(SUBSTITUTE(SUBSTITUTE(SUBSTITUTE('Purchase register'!C113&amp;""," ",""),"/",""),"-",""),".",""),",",""),"_",""),"\",""),"(",""),")",""),"#",""),"*",""),"?",""),"~",""))</f>
        <v/>
      </c>
      <c r="E113" s="10">
        <f>IF(OR(A113="",D113=""),"",A113&amp;"|"&amp;MID(D113,FIND(LEFT(TRIM(SUBSTITUTE(D113,"0"," ")),1),SUBSTITUTE(D113,"0"," ")),50))</f>
        <v/>
      </c>
      <c r="F113" s="12">
        <f>IF(E113="","",IFERROR(MATCH(E113,'2B check'!$E$2:$E$501,0),0))</f>
        <v/>
      </c>
      <c r="G113" s="11">
        <f>IF(OR(E113="",F113=0),"",INDEX('2B check'!$C$2:$C$501,F113))</f>
        <v/>
      </c>
      <c r="H113" s="11">
        <f>IF(G113="","",ROUND(C113-G113,2))</f>
        <v/>
      </c>
      <c r="I113" s="10">
        <f>IF(E113="","",IF(COUNTIF($E$2:E113,E113)&gt;1,"Duplicate in books",IF(F113=0,"Only in books",IF(ABS(H113)&gt;1,"Value mismatch","Matched"))))</f>
        <v/>
      </c>
      <c r="J113" s="10">
        <f>IF(I113="","",IF(I113="Only in books",IF(COUNTIF('2B check'!$A$2:$A$501,A113)&gt;0,"Supplier has other invoices in 2B: look for a keying error, IMS Pending or a later period","Supplier has nothing in this 2B: check whether the supplier has filed GSTR-1 for the period"),IF(I113="Value mismatch",IF(H113&gt;0,"Books tax is higher than 2B","Books tax is lower than 2B"),IF(I113="Duplicate in books","Same key as an earlier row: left out of the totals",""))))</f>
        <v/>
      </c>
    </row>
    <row r="114">
      <c r="A114" s="10">
        <f>UPPER(SUBSTITUTE(TRIM('Purchase register'!A114&amp;"")," ",""))</f>
        <v/>
      </c>
      <c r="B114" s="10">
        <f>IF(E114="","",'Purchase register'!C114&amp;"")</f>
        <v/>
      </c>
      <c r="C114" s="11">
        <f>IF(E114="","",SUM('Purchase register'!F114:I114))</f>
        <v/>
      </c>
      <c r="D114" s="10">
        <f>UPPER(SUBSTITUTE(SUBSTITUTE(SUBSTITUTE(SUBSTITUTE(SUBSTITUTE(SUBSTITUTE(SUBSTITUTE(SUBSTITUTE(SUBSTITUTE(SUBSTITUTE(SUBSTITUTE(SUBSTITUTE(SUBSTITUTE('Purchase register'!C114&amp;""," ",""),"/",""),"-",""),".",""),",",""),"_",""),"\",""),"(",""),")",""),"#",""),"*",""),"?",""),"~",""))</f>
        <v/>
      </c>
      <c r="E114" s="10">
        <f>IF(OR(A114="",D114=""),"",A114&amp;"|"&amp;MID(D114,FIND(LEFT(TRIM(SUBSTITUTE(D114,"0"," ")),1),SUBSTITUTE(D114,"0"," ")),50))</f>
        <v/>
      </c>
      <c r="F114" s="12">
        <f>IF(E114="","",IFERROR(MATCH(E114,'2B check'!$E$2:$E$501,0),0))</f>
        <v/>
      </c>
      <c r="G114" s="11">
        <f>IF(OR(E114="",F114=0),"",INDEX('2B check'!$C$2:$C$501,F114))</f>
        <v/>
      </c>
      <c r="H114" s="11">
        <f>IF(G114="","",ROUND(C114-G114,2))</f>
        <v/>
      </c>
      <c r="I114" s="10">
        <f>IF(E114="","",IF(COUNTIF($E$2:E114,E114)&gt;1,"Duplicate in books",IF(F114=0,"Only in books",IF(ABS(H114)&gt;1,"Value mismatch","Matched"))))</f>
        <v/>
      </c>
      <c r="J114" s="10">
        <f>IF(I114="","",IF(I114="Only in books",IF(COUNTIF('2B check'!$A$2:$A$501,A114)&gt;0,"Supplier has other invoices in 2B: look for a keying error, IMS Pending or a later period","Supplier has nothing in this 2B: check whether the supplier has filed GSTR-1 for the period"),IF(I114="Value mismatch",IF(H114&gt;0,"Books tax is higher than 2B","Books tax is lower than 2B"),IF(I114="Duplicate in books","Same key as an earlier row: left out of the totals",""))))</f>
        <v/>
      </c>
    </row>
    <row r="115">
      <c r="A115" s="10">
        <f>UPPER(SUBSTITUTE(TRIM('Purchase register'!A115&amp;"")," ",""))</f>
        <v/>
      </c>
      <c r="B115" s="10">
        <f>IF(E115="","",'Purchase register'!C115&amp;"")</f>
        <v/>
      </c>
      <c r="C115" s="11">
        <f>IF(E115="","",SUM('Purchase register'!F115:I115))</f>
        <v/>
      </c>
      <c r="D115" s="10">
        <f>UPPER(SUBSTITUTE(SUBSTITUTE(SUBSTITUTE(SUBSTITUTE(SUBSTITUTE(SUBSTITUTE(SUBSTITUTE(SUBSTITUTE(SUBSTITUTE(SUBSTITUTE(SUBSTITUTE(SUBSTITUTE(SUBSTITUTE('Purchase register'!C115&amp;""," ",""),"/",""),"-",""),".",""),",",""),"_",""),"\",""),"(",""),")",""),"#",""),"*",""),"?",""),"~",""))</f>
        <v/>
      </c>
      <c r="E115" s="10">
        <f>IF(OR(A115="",D115=""),"",A115&amp;"|"&amp;MID(D115,FIND(LEFT(TRIM(SUBSTITUTE(D115,"0"," ")),1),SUBSTITUTE(D115,"0"," ")),50))</f>
        <v/>
      </c>
      <c r="F115" s="12">
        <f>IF(E115="","",IFERROR(MATCH(E115,'2B check'!$E$2:$E$501,0),0))</f>
        <v/>
      </c>
      <c r="G115" s="11">
        <f>IF(OR(E115="",F115=0),"",INDEX('2B check'!$C$2:$C$501,F115))</f>
        <v/>
      </c>
      <c r="H115" s="11">
        <f>IF(G115="","",ROUND(C115-G115,2))</f>
        <v/>
      </c>
      <c r="I115" s="10">
        <f>IF(E115="","",IF(COUNTIF($E$2:E115,E115)&gt;1,"Duplicate in books",IF(F115=0,"Only in books",IF(ABS(H115)&gt;1,"Value mismatch","Matched"))))</f>
        <v/>
      </c>
      <c r="J115" s="10">
        <f>IF(I115="","",IF(I115="Only in books",IF(COUNTIF('2B check'!$A$2:$A$501,A115)&gt;0,"Supplier has other invoices in 2B: look for a keying error, IMS Pending or a later period","Supplier has nothing in this 2B: check whether the supplier has filed GSTR-1 for the period"),IF(I115="Value mismatch",IF(H115&gt;0,"Books tax is higher than 2B","Books tax is lower than 2B"),IF(I115="Duplicate in books","Same key as an earlier row: left out of the totals",""))))</f>
        <v/>
      </c>
    </row>
    <row r="116">
      <c r="A116" s="10">
        <f>UPPER(SUBSTITUTE(TRIM('Purchase register'!A116&amp;"")," ",""))</f>
        <v/>
      </c>
      <c r="B116" s="10">
        <f>IF(E116="","",'Purchase register'!C116&amp;"")</f>
        <v/>
      </c>
      <c r="C116" s="11">
        <f>IF(E116="","",SUM('Purchase register'!F116:I116))</f>
        <v/>
      </c>
      <c r="D116" s="10">
        <f>UPPER(SUBSTITUTE(SUBSTITUTE(SUBSTITUTE(SUBSTITUTE(SUBSTITUTE(SUBSTITUTE(SUBSTITUTE(SUBSTITUTE(SUBSTITUTE(SUBSTITUTE(SUBSTITUTE(SUBSTITUTE(SUBSTITUTE('Purchase register'!C116&amp;""," ",""),"/",""),"-",""),".",""),",",""),"_",""),"\",""),"(",""),")",""),"#",""),"*",""),"?",""),"~",""))</f>
        <v/>
      </c>
      <c r="E116" s="10">
        <f>IF(OR(A116="",D116=""),"",A116&amp;"|"&amp;MID(D116,FIND(LEFT(TRIM(SUBSTITUTE(D116,"0"," ")),1),SUBSTITUTE(D116,"0"," ")),50))</f>
        <v/>
      </c>
      <c r="F116" s="12">
        <f>IF(E116="","",IFERROR(MATCH(E116,'2B check'!$E$2:$E$501,0),0))</f>
        <v/>
      </c>
      <c r="G116" s="11">
        <f>IF(OR(E116="",F116=0),"",INDEX('2B check'!$C$2:$C$501,F116))</f>
        <v/>
      </c>
      <c r="H116" s="11">
        <f>IF(G116="","",ROUND(C116-G116,2))</f>
        <v/>
      </c>
      <c r="I116" s="10">
        <f>IF(E116="","",IF(COUNTIF($E$2:E116,E116)&gt;1,"Duplicate in books",IF(F116=0,"Only in books",IF(ABS(H116)&gt;1,"Value mismatch","Matched"))))</f>
        <v/>
      </c>
      <c r="J116" s="10">
        <f>IF(I116="","",IF(I116="Only in books",IF(COUNTIF('2B check'!$A$2:$A$501,A116)&gt;0,"Supplier has other invoices in 2B: look for a keying error, IMS Pending or a later period","Supplier has nothing in this 2B: check whether the supplier has filed GSTR-1 for the period"),IF(I116="Value mismatch",IF(H116&gt;0,"Books tax is higher than 2B","Books tax is lower than 2B"),IF(I116="Duplicate in books","Same key as an earlier row: left out of the totals",""))))</f>
        <v/>
      </c>
    </row>
    <row r="117">
      <c r="A117" s="10">
        <f>UPPER(SUBSTITUTE(TRIM('Purchase register'!A117&amp;"")," ",""))</f>
        <v/>
      </c>
      <c r="B117" s="10">
        <f>IF(E117="","",'Purchase register'!C117&amp;"")</f>
        <v/>
      </c>
      <c r="C117" s="11">
        <f>IF(E117="","",SUM('Purchase register'!F117:I117))</f>
        <v/>
      </c>
      <c r="D117" s="10">
        <f>UPPER(SUBSTITUTE(SUBSTITUTE(SUBSTITUTE(SUBSTITUTE(SUBSTITUTE(SUBSTITUTE(SUBSTITUTE(SUBSTITUTE(SUBSTITUTE(SUBSTITUTE(SUBSTITUTE(SUBSTITUTE(SUBSTITUTE('Purchase register'!C117&amp;""," ",""),"/",""),"-",""),".",""),",",""),"_",""),"\",""),"(",""),")",""),"#",""),"*",""),"?",""),"~",""))</f>
        <v/>
      </c>
      <c r="E117" s="10">
        <f>IF(OR(A117="",D117=""),"",A117&amp;"|"&amp;MID(D117,FIND(LEFT(TRIM(SUBSTITUTE(D117,"0"," ")),1),SUBSTITUTE(D117,"0"," ")),50))</f>
        <v/>
      </c>
      <c r="F117" s="12">
        <f>IF(E117="","",IFERROR(MATCH(E117,'2B check'!$E$2:$E$501,0),0))</f>
        <v/>
      </c>
      <c r="G117" s="11">
        <f>IF(OR(E117="",F117=0),"",INDEX('2B check'!$C$2:$C$501,F117))</f>
        <v/>
      </c>
      <c r="H117" s="11">
        <f>IF(G117="","",ROUND(C117-G117,2))</f>
        <v/>
      </c>
      <c r="I117" s="10">
        <f>IF(E117="","",IF(COUNTIF($E$2:E117,E117)&gt;1,"Duplicate in books",IF(F117=0,"Only in books",IF(ABS(H117)&gt;1,"Value mismatch","Matched"))))</f>
        <v/>
      </c>
      <c r="J117" s="10">
        <f>IF(I117="","",IF(I117="Only in books",IF(COUNTIF('2B check'!$A$2:$A$501,A117)&gt;0,"Supplier has other invoices in 2B: look for a keying error, IMS Pending or a later period","Supplier has nothing in this 2B: check whether the supplier has filed GSTR-1 for the period"),IF(I117="Value mismatch",IF(H117&gt;0,"Books tax is higher than 2B","Books tax is lower than 2B"),IF(I117="Duplicate in books","Same key as an earlier row: left out of the totals",""))))</f>
        <v/>
      </c>
    </row>
    <row r="118">
      <c r="A118" s="10">
        <f>UPPER(SUBSTITUTE(TRIM('Purchase register'!A118&amp;"")," ",""))</f>
        <v/>
      </c>
      <c r="B118" s="10">
        <f>IF(E118="","",'Purchase register'!C118&amp;"")</f>
        <v/>
      </c>
      <c r="C118" s="11">
        <f>IF(E118="","",SUM('Purchase register'!F118:I118))</f>
        <v/>
      </c>
      <c r="D118" s="10">
        <f>UPPER(SUBSTITUTE(SUBSTITUTE(SUBSTITUTE(SUBSTITUTE(SUBSTITUTE(SUBSTITUTE(SUBSTITUTE(SUBSTITUTE(SUBSTITUTE(SUBSTITUTE(SUBSTITUTE(SUBSTITUTE(SUBSTITUTE('Purchase register'!C118&amp;""," ",""),"/",""),"-",""),".",""),",",""),"_",""),"\",""),"(",""),")",""),"#",""),"*",""),"?",""),"~",""))</f>
        <v/>
      </c>
      <c r="E118" s="10">
        <f>IF(OR(A118="",D118=""),"",A118&amp;"|"&amp;MID(D118,FIND(LEFT(TRIM(SUBSTITUTE(D118,"0"," ")),1),SUBSTITUTE(D118,"0"," ")),50))</f>
        <v/>
      </c>
      <c r="F118" s="12">
        <f>IF(E118="","",IFERROR(MATCH(E118,'2B check'!$E$2:$E$501,0),0))</f>
        <v/>
      </c>
      <c r="G118" s="11">
        <f>IF(OR(E118="",F118=0),"",INDEX('2B check'!$C$2:$C$501,F118))</f>
        <v/>
      </c>
      <c r="H118" s="11">
        <f>IF(G118="","",ROUND(C118-G118,2))</f>
        <v/>
      </c>
      <c r="I118" s="10">
        <f>IF(E118="","",IF(COUNTIF($E$2:E118,E118)&gt;1,"Duplicate in books",IF(F118=0,"Only in books",IF(ABS(H118)&gt;1,"Value mismatch","Matched"))))</f>
        <v/>
      </c>
      <c r="J118" s="10">
        <f>IF(I118="","",IF(I118="Only in books",IF(COUNTIF('2B check'!$A$2:$A$501,A118)&gt;0,"Supplier has other invoices in 2B: look for a keying error, IMS Pending or a later period","Supplier has nothing in this 2B: check whether the supplier has filed GSTR-1 for the period"),IF(I118="Value mismatch",IF(H118&gt;0,"Books tax is higher than 2B","Books tax is lower than 2B"),IF(I118="Duplicate in books","Same key as an earlier row: left out of the totals",""))))</f>
        <v/>
      </c>
    </row>
    <row r="119">
      <c r="A119" s="10">
        <f>UPPER(SUBSTITUTE(TRIM('Purchase register'!A119&amp;"")," ",""))</f>
        <v/>
      </c>
      <c r="B119" s="10">
        <f>IF(E119="","",'Purchase register'!C119&amp;"")</f>
        <v/>
      </c>
      <c r="C119" s="11">
        <f>IF(E119="","",SUM('Purchase register'!F119:I119))</f>
        <v/>
      </c>
      <c r="D119" s="10">
        <f>UPPER(SUBSTITUTE(SUBSTITUTE(SUBSTITUTE(SUBSTITUTE(SUBSTITUTE(SUBSTITUTE(SUBSTITUTE(SUBSTITUTE(SUBSTITUTE(SUBSTITUTE(SUBSTITUTE(SUBSTITUTE(SUBSTITUTE('Purchase register'!C119&amp;""," ",""),"/",""),"-",""),".",""),",",""),"_",""),"\",""),"(",""),")",""),"#",""),"*",""),"?",""),"~",""))</f>
        <v/>
      </c>
      <c r="E119" s="10">
        <f>IF(OR(A119="",D119=""),"",A119&amp;"|"&amp;MID(D119,FIND(LEFT(TRIM(SUBSTITUTE(D119,"0"," ")),1),SUBSTITUTE(D119,"0"," ")),50))</f>
        <v/>
      </c>
      <c r="F119" s="12">
        <f>IF(E119="","",IFERROR(MATCH(E119,'2B check'!$E$2:$E$501,0),0))</f>
        <v/>
      </c>
      <c r="G119" s="11">
        <f>IF(OR(E119="",F119=0),"",INDEX('2B check'!$C$2:$C$501,F119))</f>
        <v/>
      </c>
      <c r="H119" s="11">
        <f>IF(G119="","",ROUND(C119-G119,2))</f>
        <v/>
      </c>
      <c r="I119" s="10">
        <f>IF(E119="","",IF(COUNTIF($E$2:E119,E119)&gt;1,"Duplicate in books",IF(F119=0,"Only in books",IF(ABS(H119)&gt;1,"Value mismatch","Matched"))))</f>
        <v/>
      </c>
      <c r="J119" s="10">
        <f>IF(I119="","",IF(I119="Only in books",IF(COUNTIF('2B check'!$A$2:$A$501,A119)&gt;0,"Supplier has other invoices in 2B: look for a keying error, IMS Pending or a later period","Supplier has nothing in this 2B: check whether the supplier has filed GSTR-1 for the period"),IF(I119="Value mismatch",IF(H119&gt;0,"Books tax is higher than 2B","Books tax is lower than 2B"),IF(I119="Duplicate in books","Same key as an earlier row: left out of the totals",""))))</f>
        <v/>
      </c>
    </row>
    <row r="120">
      <c r="A120" s="10">
        <f>UPPER(SUBSTITUTE(TRIM('Purchase register'!A120&amp;"")," ",""))</f>
        <v/>
      </c>
      <c r="B120" s="10">
        <f>IF(E120="","",'Purchase register'!C120&amp;"")</f>
        <v/>
      </c>
      <c r="C120" s="11">
        <f>IF(E120="","",SUM('Purchase register'!F120:I120))</f>
        <v/>
      </c>
      <c r="D120" s="10">
        <f>UPPER(SUBSTITUTE(SUBSTITUTE(SUBSTITUTE(SUBSTITUTE(SUBSTITUTE(SUBSTITUTE(SUBSTITUTE(SUBSTITUTE(SUBSTITUTE(SUBSTITUTE(SUBSTITUTE(SUBSTITUTE(SUBSTITUTE('Purchase register'!C120&amp;""," ",""),"/",""),"-",""),".",""),",",""),"_",""),"\",""),"(",""),")",""),"#",""),"*",""),"?",""),"~",""))</f>
        <v/>
      </c>
      <c r="E120" s="10">
        <f>IF(OR(A120="",D120=""),"",A120&amp;"|"&amp;MID(D120,FIND(LEFT(TRIM(SUBSTITUTE(D120,"0"," ")),1),SUBSTITUTE(D120,"0"," ")),50))</f>
        <v/>
      </c>
      <c r="F120" s="12">
        <f>IF(E120="","",IFERROR(MATCH(E120,'2B check'!$E$2:$E$501,0),0))</f>
        <v/>
      </c>
      <c r="G120" s="11">
        <f>IF(OR(E120="",F120=0),"",INDEX('2B check'!$C$2:$C$501,F120))</f>
        <v/>
      </c>
      <c r="H120" s="11">
        <f>IF(G120="","",ROUND(C120-G120,2))</f>
        <v/>
      </c>
      <c r="I120" s="10">
        <f>IF(E120="","",IF(COUNTIF($E$2:E120,E120)&gt;1,"Duplicate in books",IF(F120=0,"Only in books",IF(ABS(H120)&gt;1,"Value mismatch","Matched"))))</f>
        <v/>
      </c>
      <c r="J120" s="10">
        <f>IF(I120="","",IF(I120="Only in books",IF(COUNTIF('2B check'!$A$2:$A$501,A120)&gt;0,"Supplier has other invoices in 2B: look for a keying error, IMS Pending or a later period","Supplier has nothing in this 2B: check whether the supplier has filed GSTR-1 for the period"),IF(I120="Value mismatch",IF(H120&gt;0,"Books tax is higher than 2B","Books tax is lower than 2B"),IF(I120="Duplicate in books","Same key as an earlier row: left out of the totals",""))))</f>
        <v/>
      </c>
    </row>
    <row r="121">
      <c r="A121" s="10">
        <f>UPPER(SUBSTITUTE(TRIM('Purchase register'!A121&amp;"")," ",""))</f>
        <v/>
      </c>
      <c r="B121" s="10">
        <f>IF(E121="","",'Purchase register'!C121&amp;"")</f>
        <v/>
      </c>
      <c r="C121" s="11">
        <f>IF(E121="","",SUM('Purchase register'!F121:I121))</f>
        <v/>
      </c>
      <c r="D121" s="10">
        <f>UPPER(SUBSTITUTE(SUBSTITUTE(SUBSTITUTE(SUBSTITUTE(SUBSTITUTE(SUBSTITUTE(SUBSTITUTE(SUBSTITUTE(SUBSTITUTE(SUBSTITUTE(SUBSTITUTE(SUBSTITUTE(SUBSTITUTE('Purchase register'!C121&amp;""," ",""),"/",""),"-",""),".",""),",",""),"_",""),"\",""),"(",""),")",""),"#",""),"*",""),"?",""),"~",""))</f>
        <v/>
      </c>
      <c r="E121" s="10">
        <f>IF(OR(A121="",D121=""),"",A121&amp;"|"&amp;MID(D121,FIND(LEFT(TRIM(SUBSTITUTE(D121,"0"," ")),1),SUBSTITUTE(D121,"0"," ")),50))</f>
        <v/>
      </c>
      <c r="F121" s="12">
        <f>IF(E121="","",IFERROR(MATCH(E121,'2B check'!$E$2:$E$501,0),0))</f>
        <v/>
      </c>
      <c r="G121" s="11">
        <f>IF(OR(E121="",F121=0),"",INDEX('2B check'!$C$2:$C$501,F121))</f>
        <v/>
      </c>
      <c r="H121" s="11">
        <f>IF(G121="","",ROUND(C121-G121,2))</f>
        <v/>
      </c>
      <c r="I121" s="10">
        <f>IF(E121="","",IF(COUNTIF($E$2:E121,E121)&gt;1,"Duplicate in books",IF(F121=0,"Only in books",IF(ABS(H121)&gt;1,"Value mismatch","Matched"))))</f>
        <v/>
      </c>
      <c r="J121" s="10">
        <f>IF(I121="","",IF(I121="Only in books",IF(COUNTIF('2B check'!$A$2:$A$501,A121)&gt;0,"Supplier has other invoices in 2B: look for a keying error, IMS Pending or a later period","Supplier has nothing in this 2B: check whether the supplier has filed GSTR-1 for the period"),IF(I121="Value mismatch",IF(H121&gt;0,"Books tax is higher than 2B","Books tax is lower than 2B"),IF(I121="Duplicate in books","Same key as an earlier row: left out of the totals",""))))</f>
        <v/>
      </c>
    </row>
    <row r="122">
      <c r="A122" s="10">
        <f>UPPER(SUBSTITUTE(TRIM('Purchase register'!A122&amp;"")," ",""))</f>
        <v/>
      </c>
      <c r="B122" s="10">
        <f>IF(E122="","",'Purchase register'!C122&amp;"")</f>
        <v/>
      </c>
      <c r="C122" s="11">
        <f>IF(E122="","",SUM('Purchase register'!F122:I122))</f>
        <v/>
      </c>
      <c r="D122" s="10">
        <f>UPPER(SUBSTITUTE(SUBSTITUTE(SUBSTITUTE(SUBSTITUTE(SUBSTITUTE(SUBSTITUTE(SUBSTITUTE(SUBSTITUTE(SUBSTITUTE(SUBSTITUTE(SUBSTITUTE(SUBSTITUTE(SUBSTITUTE('Purchase register'!C122&amp;""," ",""),"/",""),"-",""),".",""),",",""),"_",""),"\",""),"(",""),")",""),"#",""),"*",""),"?",""),"~",""))</f>
        <v/>
      </c>
      <c r="E122" s="10">
        <f>IF(OR(A122="",D122=""),"",A122&amp;"|"&amp;MID(D122,FIND(LEFT(TRIM(SUBSTITUTE(D122,"0"," ")),1),SUBSTITUTE(D122,"0"," ")),50))</f>
        <v/>
      </c>
      <c r="F122" s="12">
        <f>IF(E122="","",IFERROR(MATCH(E122,'2B check'!$E$2:$E$501,0),0))</f>
        <v/>
      </c>
      <c r="G122" s="11">
        <f>IF(OR(E122="",F122=0),"",INDEX('2B check'!$C$2:$C$501,F122))</f>
        <v/>
      </c>
      <c r="H122" s="11">
        <f>IF(G122="","",ROUND(C122-G122,2))</f>
        <v/>
      </c>
      <c r="I122" s="10">
        <f>IF(E122="","",IF(COUNTIF($E$2:E122,E122)&gt;1,"Duplicate in books",IF(F122=0,"Only in books",IF(ABS(H122)&gt;1,"Value mismatch","Matched"))))</f>
        <v/>
      </c>
      <c r="J122" s="10">
        <f>IF(I122="","",IF(I122="Only in books",IF(COUNTIF('2B check'!$A$2:$A$501,A122)&gt;0,"Supplier has other invoices in 2B: look for a keying error, IMS Pending or a later period","Supplier has nothing in this 2B: check whether the supplier has filed GSTR-1 for the period"),IF(I122="Value mismatch",IF(H122&gt;0,"Books tax is higher than 2B","Books tax is lower than 2B"),IF(I122="Duplicate in books","Same key as an earlier row: left out of the totals",""))))</f>
        <v/>
      </c>
    </row>
    <row r="123">
      <c r="A123" s="10">
        <f>UPPER(SUBSTITUTE(TRIM('Purchase register'!A123&amp;"")," ",""))</f>
        <v/>
      </c>
      <c r="B123" s="10">
        <f>IF(E123="","",'Purchase register'!C123&amp;"")</f>
        <v/>
      </c>
      <c r="C123" s="11">
        <f>IF(E123="","",SUM('Purchase register'!F123:I123))</f>
        <v/>
      </c>
      <c r="D123" s="10">
        <f>UPPER(SUBSTITUTE(SUBSTITUTE(SUBSTITUTE(SUBSTITUTE(SUBSTITUTE(SUBSTITUTE(SUBSTITUTE(SUBSTITUTE(SUBSTITUTE(SUBSTITUTE(SUBSTITUTE(SUBSTITUTE(SUBSTITUTE('Purchase register'!C123&amp;""," ",""),"/",""),"-",""),".",""),",",""),"_",""),"\",""),"(",""),")",""),"#",""),"*",""),"?",""),"~",""))</f>
        <v/>
      </c>
      <c r="E123" s="10">
        <f>IF(OR(A123="",D123=""),"",A123&amp;"|"&amp;MID(D123,FIND(LEFT(TRIM(SUBSTITUTE(D123,"0"," ")),1),SUBSTITUTE(D123,"0"," ")),50))</f>
        <v/>
      </c>
      <c r="F123" s="12">
        <f>IF(E123="","",IFERROR(MATCH(E123,'2B check'!$E$2:$E$501,0),0))</f>
        <v/>
      </c>
      <c r="G123" s="11">
        <f>IF(OR(E123="",F123=0),"",INDEX('2B check'!$C$2:$C$501,F123))</f>
        <v/>
      </c>
      <c r="H123" s="11">
        <f>IF(G123="","",ROUND(C123-G123,2))</f>
        <v/>
      </c>
      <c r="I123" s="10">
        <f>IF(E123="","",IF(COUNTIF($E$2:E123,E123)&gt;1,"Duplicate in books",IF(F123=0,"Only in books",IF(ABS(H123)&gt;1,"Value mismatch","Matched"))))</f>
        <v/>
      </c>
      <c r="J123" s="10">
        <f>IF(I123="","",IF(I123="Only in books",IF(COUNTIF('2B check'!$A$2:$A$501,A123)&gt;0,"Supplier has other invoices in 2B: look for a keying error, IMS Pending or a later period","Supplier has nothing in this 2B: check whether the supplier has filed GSTR-1 for the period"),IF(I123="Value mismatch",IF(H123&gt;0,"Books tax is higher than 2B","Books tax is lower than 2B"),IF(I123="Duplicate in books","Same key as an earlier row: left out of the totals",""))))</f>
        <v/>
      </c>
    </row>
    <row r="124">
      <c r="A124" s="10">
        <f>UPPER(SUBSTITUTE(TRIM('Purchase register'!A124&amp;"")," ",""))</f>
        <v/>
      </c>
      <c r="B124" s="10">
        <f>IF(E124="","",'Purchase register'!C124&amp;"")</f>
        <v/>
      </c>
      <c r="C124" s="11">
        <f>IF(E124="","",SUM('Purchase register'!F124:I124))</f>
        <v/>
      </c>
      <c r="D124" s="10">
        <f>UPPER(SUBSTITUTE(SUBSTITUTE(SUBSTITUTE(SUBSTITUTE(SUBSTITUTE(SUBSTITUTE(SUBSTITUTE(SUBSTITUTE(SUBSTITUTE(SUBSTITUTE(SUBSTITUTE(SUBSTITUTE(SUBSTITUTE('Purchase register'!C124&amp;""," ",""),"/",""),"-",""),".",""),",",""),"_",""),"\",""),"(",""),")",""),"#",""),"*",""),"?",""),"~",""))</f>
        <v/>
      </c>
      <c r="E124" s="10">
        <f>IF(OR(A124="",D124=""),"",A124&amp;"|"&amp;MID(D124,FIND(LEFT(TRIM(SUBSTITUTE(D124,"0"," ")),1),SUBSTITUTE(D124,"0"," ")),50))</f>
        <v/>
      </c>
      <c r="F124" s="12">
        <f>IF(E124="","",IFERROR(MATCH(E124,'2B check'!$E$2:$E$501,0),0))</f>
        <v/>
      </c>
      <c r="G124" s="11">
        <f>IF(OR(E124="",F124=0),"",INDEX('2B check'!$C$2:$C$501,F124))</f>
        <v/>
      </c>
      <c r="H124" s="11">
        <f>IF(G124="","",ROUND(C124-G124,2))</f>
        <v/>
      </c>
      <c r="I124" s="10">
        <f>IF(E124="","",IF(COUNTIF($E$2:E124,E124)&gt;1,"Duplicate in books",IF(F124=0,"Only in books",IF(ABS(H124)&gt;1,"Value mismatch","Matched"))))</f>
        <v/>
      </c>
      <c r="J124" s="10">
        <f>IF(I124="","",IF(I124="Only in books",IF(COUNTIF('2B check'!$A$2:$A$501,A124)&gt;0,"Supplier has other invoices in 2B: look for a keying error, IMS Pending or a later period","Supplier has nothing in this 2B: check whether the supplier has filed GSTR-1 for the period"),IF(I124="Value mismatch",IF(H124&gt;0,"Books tax is higher than 2B","Books tax is lower than 2B"),IF(I124="Duplicate in books","Same key as an earlier row: left out of the totals",""))))</f>
        <v/>
      </c>
    </row>
    <row r="125">
      <c r="A125" s="10">
        <f>UPPER(SUBSTITUTE(TRIM('Purchase register'!A125&amp;"")," ",""))</f>
        <v/>
      </c>
      <c r="B125" s="10">
        <f>IF(E125="","",'Purchase register'!C125&amp;"")</f>
        <v/>
      </c>
      <c r="C125" s="11">
        <f>IF(E125="","",SUM('Purchase register'!F125:I125))</f>
        <v/>
      </c>
      <c r="D125" s="10">
        <f>UPPER(SUBSTITUTE(SUBSTITUTE(SUBSTITUTE(SUBSTITUTE(SUBSTITUTE(SUBSTITUTE(SUBSTITUTE(SUBSTITUTE(SUBSTITUTE(SUBSTITUTE(SUBSTITUTE(SUBSTITUTE(SUBSTITUTE('Purchase register'!C125&amp;""," ",""),"/",""),"-",""),".",""),",",""),"_",""),"\",""),"(",""),")",""),"#",""),"*",""),"?",""),"~",""))</f>
        <v/>
      </c>
      <c r="E125" s="10">
        <f>IF(OR(A125="",D125=""),"",A125&amp;"|"&amp;MID(D125,FIND(LEFT(TRIM(SUBSTITUTE(D125,"0"," ")),1),SUBSTITUTE(D125,"0"," ")),50))</f>
        <v/>
      </c>
      <c r="F125" s="12">
        <f>IF(E125="","",IFERROR(MATCH(E125,'2B check'!$E$2:$E$501,0),0))</f>
        <v/>
      </c>
      <c r="G125" s="11">
        <f>IF(OR(E125="",F125=0),"",INDEX('2B check'!$C$2:$C$501,F125))</f>
        <v/>
      </c>
      <c r="H125" s="11">
        <f>IF(G125="","",ROUND(C125-G125,2))</f>
        <v/>
      </c>
      <c r="I125" s="10">
        <f>IF(E125="","",IF(COUNTIF($E$2:E125,E125)&gt;1,"Duplicate in books",IF(F125=0,"Only in books",IF(ABS(H125)&gt;1,"Value mismatch","Matched"))))</f>
        <v/>
      </c>
      <c r="J125" s="10">
        <f>IF(I125="","",IF(I125="Only in books",IF(COUNTIF('2B check'!$A$2:$A$501,A125)&gt;0,"Supplier has other invoices in 2B: look for a keying error, IMS Pending or a later period","Supplier has nothing in this 2B: check whether the supplier has filed GSTR-1 for the period"),IF(I125="Value mismatch",IF(H125&gt;0,"Books tax is higher than 2B","Books tax is lower than 2B"),IF(I125="Duplicate in books","Same key as an earlier row: left out of the totals",""))))</f>
        <v/>
      </c>
    </row>
    <row r="126">
      <c r="A126" s="10">
        <f>UPPER(SUBSTITUTE(TRIM('Purchase register'!A126&amp;"")," ",""))</f>
        <v/>
      </c>
      <c r="B126" s="10">
        <f>IF(E126="","",'Purchase register'!C126&amp;"")</f>
        <v/>
      </c>
      <c r="C126" s="11">
        <f>IF(E126="","",SUM('Purchase register'!F126:I126))</f>
        <v/>
      </c>
      <c r="D126" s="10">
        <f>UPPER(SUBSTITUTE(SUBSTITUTE(SUBSTITUTE(SUBSTITUTE(SUBSTITUTE(SUBSTITUTE(SUBSTITUTE(SUBSTITUTE(SUBSTITUTE(SUBSTITUTE(SUBSTITUTE(SUBSTITUTE(SUBSTITUTE('Purchase register'!C126&amp;""," ",""),"/",""),"-",""),".",""),",",""),"_",""),"\",""),"(",""),")",""),"#",""),"*",""),"?",""),"~",""))</f>
        <v/>
      </c>
      <c r="E126" s="10">
        <f>IF(OR(A126="",D126=""),"",A126&amp;"|"&amp;MID(D126,FIND(LEFT(TRIM(SUBSTITUTE(D126,"0"," ")),1),SUBSTITUTE(D126,"0"," ")),50))</f>
        <v/>
      </c>
      <c r="F126" s="12">
        <f>IF(E126="","",IFERROR(MATCH(E126,'2B check'!$E$2:$E$501,0),0))</f>
        <v/>
      </c>
      <c r="G126" s="11">
        <f>IF(OR(E126="",F126=0),"",INDEX('2B check'!$C$2:$C$501,F126))</f>
        <v/>
      </c>
      <c r="H126" s="11">
        <f>IF(G126="","",ROUND(C126-G126,2))</f>
        <v/>
      </c>
      <c r="I126" s="10">
        <f>IF(E126="","",IF(COUNTIF($E$2:E126,E126)&gt;1,"Duplicate in books",IF(F126=0,"Only in books",IF(ABS(H126)&gt;1,"Value mismatch","Matched"))))</f>
        <v/>
      </c>
      <c r="J126" s="10">
        <f>IF(I126="","",IF(I126="Only in books",IF(COUNTIF('2B check'!$A$2:$A$501,A126)&gt;0,"Supplier has other invoices in 2B: look for a keying error, IMS Pending or a later period","Supplier has nothing in this 2B: check whether the supplier has filed GSTR-1 for the period"),IF(I126="Value mismatch",IF(H126&gt;0,"Books tax is higher than 2B","Books tax is lower than 2B"),IF(I126="Duplicate in books","Same key as an earlier row: left out of the totals",""))))</f>
        <v/>
      </c>
    </row>
    <row r="127">
      <c r="A127" s="10">
        <f>UPPER(SUBSTITUTE(TRIM('Purchase register'!A127&amp;"")," ",""))</f>
        <v/>
      </c>
      <c r="B127" s="10">
        <f>IF(E127="","",'Purchase register'!C127&amp;"")</f>
        <v/>
      </c>
      <c r="C127" s="11">
        <f>IF(E127="","",SUM('Purchase register'!F127:I127))</f>
        <v/>
      </c>
      <c r="D127" s="10">
        <f>UPPER(SUBSTITUTE(SUBSTITUTE(SUBSTITUTE(SUBSTITUTE(SUBSTITUTE(SUBSTITUTE(SUBSTITUTE(SUBSTITUTE(SUBSTITUTE(SUBSTITUTE(SUBSTITUTE(SUBSTITUTE(SUBSTITUTE('Purchase register'!C127&amp;""," ",""),"/",""),"-",""),".",""),",",""),"_",""),"\",""),"(",""),")",""),"#",""),"*",""),"?",""),"~",""))</f>
        <v/>
      </c>
      <c r="E127" s="10">
        <f>IF(OR(A127="",D127=""),"",A127&amp;"|"&amp;MID(D127,FIND(LEFT(TRIM(SUBSTITUTE(D127,"0"," ")),1),SUBSTITUTE(D127,"0"," ")),50))</f>
        <v/>
      </c>
      <c r="F127" s="12">
        <f>IF(E127="","",IFERROR(MATCH(E127,'2B check'!$E$2:$E$501,0),0))</f>
        <v/>
      </c>
      <c r="G127" s="11">
        <f>IF(OR(E127="",F127=0),"",INDEX('2B check'!$C$2:$C$501,F127))</f>
        <v/>
      </c>
      <c r="H127" s="11">
        <f>IF(G127="","",ROUND(C127-G127,2))</f>
        <v/>
      </c>
      <c r="I127" s="10">
        <f>IF(E127="","",IF(COUNTIF($E$2:E127,E127)&gt;1,"Duplicate in books",IF(F127=0,"Only in books",IF(ABS(H127)&gt;1,"Value mismatch","Matched"))))</f>
        <v/>
      </c>
      <c r="J127" s="10">
        <f>IF(I127="","",IF(I127="Only in books",IF(COUNTIF('2B check'!$A$2:$A$501,A127)&gt;0,"Supplier has other invoices in 2B: look for a keying error, IMS Pending or a later period","Supplier has nothing in this 2B: check whether the supplier has filed GSTR-1 for the period"),IF(I127="Value mismatch",IF(H127&gt;0,"Books tax is higher than 2B","Books tax is lower than 2B"),IF(I127="Duplicate in books","Same key as an earlier row: left out of the totals",""))))</f>
        <v/>
      </c>
    </row>
    <row r="128">
      <c r="A128" s="10">
        <f>UPPER(SUBSTITUTE(TRIM('Purchase register'!A128&amp;"")," ",""))</f>
        <v/>
      </c>
      <c r="B128" s="10">
        <f>IF(E128="","",'Purchase register'!C128&amp;"")</f>
        <v/>
      </c>
      <c r="C128" s="11">
        <f>IF(E128="","",SUM('Purchase register'!F128:I128))</f>
        <v/>
      </c>
      <c r="D128" s="10">
        <f>UPPER(SUBSTITUTE(SUBSTITUTE(SUBSTITUTE(SUBSTITUTE(SUBSTITUTE(SUBSTITUTE(SUBSTITUTE(SUBSTITUTE(SUBSTITUTE(SUBSTITUTE(SUBSTITUTE(SUBSTITUTE(SUBSTITUTE('Purchase register'!C128&amp;""," ",""),"/",""),"-",""),".",""),",",""),"_",""),"\",""),"(",""),")",""),"#",""),"*",""),"?",""),"~",""))</f>
        <v/>
      </c>
      <c r="E128" s="10">
        <f>IF(OR(A128="",D128=""),"",A128&amp;"|"&amp;MID(D128,FIND(LEFT(TRIM(SUBSTITUTE(D128,"0"," ")),1),SUBSTITUTE(D128,"0"," ")),50))</f>
        <v/>
      </c>
      <c r="F128" s="12">
        <f>IF(E128="","",IFERROR(MATCH(E128,'2B check'!$E$2:$E$501,0),0))</f>
        <v/>
      </c>
      <c r="G128" s="11">
        <f>IF(OR(E128="",F128=0),"",INDEX('2B check'!$C$2:$C$501,F128))</f>
        <v/>
      </c>
      <c r="H128" s="11">
        <f>IF(G128="","",ROUND(C128-G128,2))</f>
        <v/>
      </c>
      <c r="I128" s="10">
        <f>IF(E128="","",IF(COUNTIF($E$2:E128,E128)&gt;1,"Duplicate in books",IF(F128=0,"Only in books",IF(ABS(H128)&gt;1,"Value mismatch","Matched"))))</f>
        <v/>
      </c>
      <c r="J128" s="10">
        <f>IF(I128="","",IF(I128="Only in books",IF(COUNTIF('2B check'!$A$2:$A$501,A128)&gt;0,"Supplier has other invoices in 2B: look for a keying error, IMS Pending or a later period","Supplier has nothing in this 2B: check whether the supplier has filed GSTR-1 for the period"),IF(I128="Value mismatch",IF(H128&gt;0,"Books tax is higher than 2B","Books tax is lower than 2B"),IF(I128="Duplicate in books","Same key as an earlier row: left out of the totals",""))))</f>
        <v/>
      </c>
    </row>
    <row r="129">
      <c r="A129" s="10">
        <f>UPPER(SUBSTITUTE(TRIM('Purchase register'!A129&amp;"")," ",""))</f>
        <v/>
      </c>
      <c r="B129" s="10">
        <f>IF(E129="","",'Purchase register'!C129&amp;"")</f>
        <v/>
      </c>
      <c r="C129" s="11">
        <f>IF(E129="","",SUM('Purchase register'!F129:I129))</f>
        <v/>
      </c>
      <c r="D129" s="10">
        <f>UPPER(SUBSTITUTE(SUBSTITUTE(SUBSTITUTE(SUBSTITUTE(SUBSTITUTE(SUBSTITUTE(SUBSTITUTE(SUBSTITUTE(SUBSTITUTE(SUBSTITUTE(SUBSTITUTE(SUBSTITUTE(SUBSTITUTE('Purchase register'!C129&amp;""," ",""),"/",""),"-",""),".",""),",",""),"_",""),"\",""),"(",""),")",""),"#",""),"*",""),"?",""),"~",""))</f>
        <v/>
      </c>
      <c r="E129" s="10">
        <f>IF(OR(A129="",D129=""),"",A129&amp;"|"&amp;MID(D129,FIND(LEFT(TRIM(SUBSTITUTE(D129,"0"," ")),1),SUBSTITUTE(D129,"0"," ")),50))</f>
        <v/>
      </c>
      <c r="F129" s="12">
        <f>IF(E129="","",IFERROR(MATCH(E129,'2B check'!$E$2:$E$501,0),0))</f>
        <v/>
      </c>
      <c r="G129" s="11">
        <f>IF(OR(E129="",F129=0),"",INDEX('2B check'!$C$2:$C$501,F129))</f>
        <v/>
      </c>
      <c r="H129" s="11">
        <f>IF(G129="","",ROUND(C129-G129,2))</f>
        <v/>
      </c>
      <c r="I129" s="10">
        <f>IF(E129="","",IF(COUNTIF($E$2:E129,E129)&gt;1,"Duplicate in books",IF(F129=0,"Only in books",IF(ABS(H129)&gt;1,"Value mismatch","Matched"))))</f>
        <v/>
      </c>
      <c r="J129" s="10">
        <f>IF(I129="","",IF(I129="Only in books",IF(COUNTIF('2B check'!$A$2:$A$501,A129)&gt;0,"Supplier has other invoices in 2B: look for a keying error, IMS Pending or a later period","Supplier has nothing in this 2B: check whether the supplier has filed GSTR-1 for the period"),IF(I129="Value mismatch",IF(H129&gt;0,"Books tax is higher than 2B","Books tax is lower than 2B"),IF(I129="Duplicate in books","Same key as an earlier row: left out of the totals",""))))</f>
        <v/>
      </c>
    </row>
    <row r="130">
      <c r="A130" s="10">
        <f>UPPER(SUBSTITUTE(TRIM('Purchase register'!A130&amp;"")," ",""))</f>
        <v/>
      </c>
      <c r="B130" s="10">
        <f>IF(E130="","",'Purchase register'!C130&amp;"")</f>
        <v/>
      </c>
      <c r="C130" s="11">
        <f>IF(E130="","",SUM('Purchase register'!F130:I130))</f>
        <v/>
      </c>
      <c r="D130" s="10">
        <f>UPPER(SUBSTITUTE(SUBSTITUTE(SUBSTITUTE(SUBSTITUTE(SUBSTITUTE(SUBSTITUTE(SUBSTITUTE(SUBSTITUTE(SUBSTITUTE(SUBSTITUTE(SUBSTITUTE(SUBSTITUTE(SUBSTITUTE('Purchase register'!C130&amp;""," ",""),"/",""),"-",""),".",""),",",""),"_",""),"\",""),"(",""),")",""),"#",""),"*",""),"?",""),"~",""))</f>
        <v/>
      </c>
      <c r="E130" s="10">
        <f>IF(OR(A130="",D130=""),"",A130&amp;"|"&amp;MID(D130,FIND(LEFT(TRIM(SUBSTITUTE(D130,"0"," ")),1),SUBSTITUTE(D130,"0"," ")),50))</f>
        <v/>
      </c>
      <c r="F130" s="12">
        <f>IF(E130="","",IFERROR(MATCH(E130,'2B check'!$E$2:$E$501,0),0))</f>
        <v/>
      </c>
      <c r="G130" s="11">
        <f>IF(OR(E130="",F130=0),"",INDEX('2B check'!$C$2:$C$501,F130))</f>
        <v/>
      </c>
      <c r="H130" s="11">
        <f>IF(G130="","",ROUND(C130-G130,2))</f>
        <v/>
      </c>
      <c r="I130" s="10">
        <f>IF(E130="","",IF(COUNTIF($E$2:E130,E130)&gt;1,"Duplicate in books",IF(F130=0,"Only in books",IF(ABS(H130)&gt;1,"Value mismatch","Matched"))))</f>
        <v/>
      </c>
      <c r="J130" s="10">
        <f>IF(I130="","",IF(I130="Only in books",IF(COUNTIF('2B check'!$A$2:$A$501,A130)&gt;0,"Supplier has other invoices in 2B: look for a keying error, IMS Pending or a later period","Supplier has nothing in this 2B: check whether the supplier has filed GSTR-1 for the period"),IF(I130="Value mismatch",IF(H130&gt;0,"Books tax is higher than 2B","Books tax is lower than 2B"),IF(I130="Duplicate in books","Same key as an earlier row: left out of the totals",""))))</f>
        <v/>
      </c>
    </row>
    <row r="131">
      <c r="A131" s="10">
        <f>UPPER(SUBSTITUTE(TRIM('Purchase register'!A131&amp;"")," ",""))</f>
        <v/>
      </c>
      <c r="B131" s="10">
        <f>IF(E131="","",'Purchase register'!C131&amp;"")</f>
        <v/>
      </c>
      <c r="C131" s="11">
        <f>IF(E131="","",SUM('Purchase register'!F131:I131))</f>
        <v/>
      </c>
      <c r="D131" s="10">
        <f>UPPER(SUBSTITUTE(SUBSTITUTE(SUBSTITUTE(SUBSTITUTE(SUBSTITUTE(SUBSTITUTE(SUBSTITUTE(SUBSTITUTE(SUBSTITUTE(SUBSTITUTE(SUBSTITUTE(SUBSTITUTE(SUBSTITUTE('Purchase register'!C131&amp;""," ",""),"/",""),"-",""),".",""),",",""),"_",""),"\",""),"(",""),")",""),"#",""),"*",""),"?",""),"~",""))</f>
        <v/>
      </c>
      <c r="E131" s="10">
        <f>IF(OR(A131="",D131=""),"",A131&amp;"|"&amp;MID(D131,FIND(LEFT(TRIM(SUBSTITUTE(D131,"0"," ")),1),SUBSTITUTE(D131,"0"," ")),50))</f>
        <v/>
      </c>
      <c r="F131" s="12">
        <f>IF(E131="","",IFERROR(MATCH(E131,'2B check'!$E$2:$E$501,0),0))</f>
        <v/>
      </c>
      <c r="G131" s="11">
        <f>IF(OR(E131="",F131=0),"",INDEX('2B check'!$C$2:$C$501,F131))</f>
        <v/>
      </c>
      <c r="H131" s="11">
        <f>IF(G131="","",ROUND(C131-G131,2))</f>
        <v/>
      </c>
      <c r="I131" s="10">
        <f>IF(E131="","",IF(COUNTIF($E$2:E131,E131)&gt;1,"Duplicate in books",IF(F131=0,"Only in books",IF(ABS(H131)&gt;1,"Value mismatch","Matched"))))</f>
        <v/>
      </c>
      <c r="J131" s="10">
        <f>IF(I131="","",IF(I131="Only in books",IF(COUNTIF('2B check'!$A$2:$A$501,A131)&gt;0,"Supplier has other invoices in 2B: look for a keying error, IMS Pending or a later period","Supplier has nothing in this 2B: check whether the supplier has filed GSTR-1 for the period"),IF(I131="Value mismatch",IF(H131&gt;0,"Books tax is higher than 2B","Books tax is lower than 2B"),IF(I131="Duplicate in books","Same key as an earlier row: left out of the totals",""))))</f>
        <v/>
      </c>
    </row>
    <row r="132">
      <c r="A132" s="10">
        <f>UPPER(SUBSTITUTE(TRIM('Purchase register'!A132&amp;"")," ",""))</f>
        <v/>
      </c>
      <c r="B132" s="10">
        <f>IF(E132="","",'Purchase register'!C132&amp;"")</f>
        <v/>
      </c>
      <c r="C132" s="11">
        <f>IF(E132="","",SUM('Purchase register'!F132:I132))</f>
        <v/>
      </c>
      <c r="D132" s="10">
        <f>UPPER(SUBSTITUTE(SUBSTITUTE(SUBSTITUTE(SUBSTITUTE(SUBSTITUTE(SUBSTITUTE(SUBSTITUTE(SUBSTITUTE(SUBSTITUTE(SUBSTITUTE(SUBSTITUTE(SUBSTITUTE(SUBSTITUTE('Purchase register'!C132&amp;""," ",""),"/",""),"-",""),".",""),",",""),"_",""),"\",""),"(",""),")",""),"#",""),"*",""),"?",""),"~",""))</f>
        <v/>
      </c>
      <c r="E132" s="10">
        <f>IF(OR(A132="",D132=""),"",A132&amp;"|"&amp;MID(D132,FIND(LEFT(TRIM(SUBSTITUTE(D132,"0"," ")),1),SUBSTITUTE(D132,"0"," ")),50))</f>
        <v/>
      </c>
      <c r="F132" s="12">
        <f>IF(E132="","",IFERROR(MATCH(E132,'2B check'!$E$2:$E$501,0),0))</f>
        <v/>
      </c>
      <c r="G132" s="11">
        <f>IF(OR(E132="",F132=0),"",INDEX('2B check'!$C$2:$C$501,F132))</f>
        <v/>
      </c>
      <c r="H132" s="11">
        <f>IF(G132="","",ROUND(C132-G132,2))</f>
        <v/>
      </c>
      <c r="I132" s="10">
        <f>IF(E132="","",IF(COUNTIF($E$2:E132,E132)&gt;1,"Duplicate in books",IF(F132=0,"Only in books",IF(ABS(H132)&gt;1,"Value mismatch","Matched"))))</f>
        <v/>
      </c>
      <c r="J132" s="10">
        <f>IF(I132="","",IF(I132="Only in books",IF(COUNTIF('2B check'!$A$2:$A$501,A132)&gt;0,"Supplier has other invoices in 2B: look for a keying error, IMS Pending or a later period","Supplier has nothing in this 2B: check whether the supplier has filed GSTR-1 for the period"),IF(I132="Value mismatch",IF(H132&gt;0,"Books tax is higher than 2B","Books tax is lower than 2B"),IF(I132="Duplicate in books","Same key as an earlier row: left out of the totals",""))))</f>
        <v/>
      </c>
    </row>
    <row r="133">
      <c r="A133" s="10">
        <f>UPPER(SUBSTITUTE(TRIM('Purchase register'!A133&amp;"")," ",""))</f>
        <v/>
      </c>
      <c r="B133" s="10">
        <f>IF(E133="","",'Purchase register'!C133&amp;"")</f>
        <v/>
      </c>
      <c r="C133" s="11">
        <f>IF(E133="","",SUM('Purchase register'!F133:I133))</f>
        <v/>
      </c>
      <c r="D133" s="10">
        <f>UPPER(SUBSTITUTE(SUBSTITUTE(SUBSTITUTE(SUBSTITUTE(SUBSTITUTE(SUBSTITUTE(SUBSTITUTE(SUBSTITUTE(SUBSTITUTE(SUBSTITUTE(SUBSTITUTE(SUBSTITUTE(SUBSTITUTE('Purchase register'!C133&amp;""," ",""),"/",""),"-",""),".",""),",",""),"_",""),"\",""),"(",""),")",""),"#",""),"*",""),"?",""),"~",""))</f>
        <v/>
      </c>
      <c r="E133" s="10">
        <f>IF(OR(A133="",D133=""),"",A133&amp;"|"&amp;MID(D133,FIND(LEFT(TRIM(SUBSTITUTE(D133,"0"," ")),1),SUBSTITUTE(D133,"0"," ")),50))</f>
        <v/>
      </c>
      <c r="F133" s="12">
        <f>IF(E133="","",IFERROR(MATCH(E133,'2B check'!$E$2:$E$501,0),0))</f>
        <v/>
      </c>
      <c r="G133" s="11">
        <f>IF(OR(E133="",F133=0),"",INDEX('2B check'!$C$2:$C$501,F133))</f>
        <v/>
      </c>
      <c r="H133" s="11">
        <f>IF(G133="","",ROUND(C133-G133,2))</f>
        <v/>
      </c>
      <c r="I133" s="10">
        <f>IF(E133="","",IF(COUNTIF($E$2:E133,E133)&gt;1,"Duplicate in books",IF(F133=0,"Only in books",IF(ABS(H133)&gt;1,"Value mismatch","Matched"))))</f>
        <v/>
      </c>
      <c r="J133" s="10">
        <f>IF(I133="","",IF(I133="Only in books",IF(COUNTIF('2B check'!$A$2:$A$501,A133)&gt;0,"Supplier has other invoices in 2B: look for a keying error, IMS Pending or a later period","Supplier has nothing in this 2B: check whether the supplier has filed GSTR-1 for the period"),IF(I133="Value mismatch",IF(H133&gt;0,"Books tax is higher than 2B","Books tax is lower than 2B"),IF(I133="Duplicate in books","Same key as an earlier row: left out of the totals",""))))</f>
        <v/>
      </c>
    </row>
    <row r="134">
      <c r="A134" s="10">
        <f>UPPER(SUBSTITUTE(TRIM('Purchase register'!A134&amp;"")," ",""))</f>
        <v/>
      </c>
      <c r="B134" s="10">
        <f>IF(E134="","",'Purchase register'!C134&amp;"")</f>
        <v/>
      </c>
      <c r="C134" s="11">
        <f>IF(E134="","",SUM('Purchase register'!F134:I134))</f>
        <v/>
      </c>
      <c r="D134" s="10">
        <f>UPPER(SUBSTITUTE(SUBSTITUTE(SUBSTITUTE(SUBSTITUTE(SUBSTITUTE(SUBSTITUTE(SUBSTITUTE(SUBSTITUTE(SUBSTITUTE(SUBSTITUTE(SUBSTITUTE(SUBSTITUTE(SUBSTITUTE('Purchase register'!C134&amp;""," ",""),"/",""),"-",""),".",""),",",""),"_",""),"\",""),"(",""),")",""),"#",""),"*",""),"?",""),"~",""))</f>
        <v/>
      </c>
      <c r="E134" s="10">
        <f>IF(OR(A134="",D134=""),"",A134&amp;"|"&amp;MID(D134,FIND(LEFT(TRIM(SUBSTITUTE(D134,"0"," ")),1),SUBSTITUTE(D134,"0"," ")),50))</f>
        <v/>
      </c>
      <c r="F134" s="12">
        <f>IF(E134="","",IFERROR(MATCH(E134,'2B check'!$E$2:$E$501,0),0))</f>
        <v/>
      </c>
      <c r="G134" s="11">
        <f>IF(OR(E134="",F134=0),"",INDEX('2B check'!$C$2:$C$501,F134))</f>
        <v/>
      </c>
      <c r="H134" s="11">
        <f>IF(G134="","",ROUND(C134-G134,2))</f>
        <v/>
      </c>
      <c r="I134" s="10">
        <f>IF(E134="","",IF(COUNTIF($E$2:E134,E134)&gt;1,"Duplicate in books",IF(F134=0,"Only in books",IF(ABS(H134)&gt;1,"Value mismatch","Matched"))))</f>
        <v/>
      </c>
      <c r="J134" s="10">
        <f>IF(I134="","",IF(I134="Only in books",IF(COUNTIF('2B check'!$A$2:$A$501,A134)&gt;0,"Supplier has other invoices in 2B: look for a keying error, IMS Pending or a later period","Supplier has nothing in this 2B: check whether the supplier has filed GSTR-1 for the period"),IF(I134="Value mismatch",IF(H134&gt;0,"Books tax is higher than 2B","Books tax is lower than 2B"),IF(I134="Duplicate in books","Same key as an earlier row: left out of the totals",""))))</f>
        <v/>
      </c>
    </row>
    <row r="135">
      <c r="A135" s="10">
        <f>UPPER(SUBSTITUTE(TRIM('Purchase register'!A135&amp;"")," ",""))</f>
        <v/>
      </c>
      <c r="B135" s="10">
        <f>IF(E135="","",'Purchase register'!C135&amp;"")</f>
        <v/>
      </c>
      <c r="C135" s="11">
        <f>IF(E135="","",SUM('Purchase register'!F135:I135))</f>
        <v/>
      </c>
      <c r="D135" s="10">
        <f>UPPER(SUBSTITUTE(SUBSTITUTE(SUBSTITUTE(SUBSTITUTE(SUBSTITUTE(SUBSTITUTE(SUBSTITUTE(SUBSTITUTE(SUBSTITUTE(SUBSTITUTE(SUBSTITUTE(SUBSTITUTE(SUBSTITUTE('Purchase register'!C135&amp;""," ",""),"/",""),"-",""),".",""),",",""),"_",""),"\",""),"(",""),")",""),"#",""),"*",""),"?",""),"~",""))</f>
        <v/>
      </c>
      <c r="E135" s="10">
        <f>IF(OR(A135="",D135=""),"",A135&amp;"|"&amp;MID(D135,FIND(LEFT(TRIM(SUBSTITUTE(D135,"0"," ")),1),SUBSTITUTE(D135,"0"," ")),50))</f>
        <v/>
      </c>
      <c r="F135" s="12">
        <f>IF(E135="","",IFERROR(MATCH(E135,'2B check'!$E$2:$E$501,0),0))</f>
        <v/>
      </c>
      <c r="G135" s="11">
        <f>IF(OR(E135="",F135=0),"",INDEX('2B check'!$C$2:$C$501,F135))</f>
        <v/>
      </c>
      <c r="H135" s="11">
        <f>IF(G135="","",ROUND(C135-G135,2))</f>
        <v/>
      </c>
      <c r="I135" s="10">
        <f>IF(E135="","",IF(COUNTIF($E$2:E135,E135)&gt;1,"Duplicate in books",IF(F135=0,"Only in books",IF(ABS(H135)&gt;1,"Value mismatch","Matched"))))</f>
        <v/>
      </c>
      <c r="J135" s="10">
        <f>IF(I135="","",IF(I135="Only in books",IF(COUNTIF('2B check'!$A$2:$A$501,A135)&gt;0,"Supplier has other invoices in 2B: look for a keying error, IMS Pending or a later period","Supplier has nothing in this 2B: check whether the supplier has filed GSTR-1 for the period"),IF(I135="Value mismatch",IF(H135&gt;0,"Books tax is higher than 2B","Books tax is lower than 2B"),IF(I135="Duplicate in books","Same key as an earlier row: left out of the totals",""))))</f>
        <v/>
      </c>
    </row>
    <row r="136">
      <c r="A136" s="10">
        <f>UPPER(SUBSTITUTE(TRIM('Purchase register'!A136&amp;"")," ",""))</f>
        <v/>
      </c>
      <c r="B136" s="10">
        <f>IF(E136="","",'Purchase register'!C136&amp;"")</f>
        <v/>
      </c>
      <c r="C136" s="11">
        <f>IF(E136="","",SUM('Purchase register'!F136:I136))</f>
        <v/>
      </c>
      <c r="D136" s="10">
        <f>UPPER(SUBSTITUTE(SUBSTITUTE(SUBSTITUTE(SUBSTITUTE(SUBSTITUTE(SUBSTITUTE(SUBSTITUTE(SUBSTITUTE(SUBSTITUTE(SUBSTITUTE(SUBSTITUTE(SUBSTITUTE(SUBSTITUTE('Purchase register'!C136&amp;""," ",""),"/",""),"-",""),".",""),",",""),"_",""),"\",""),"(",""),")",""),"#",""),"*",""),"?",""),"~",""))</f>
        <v/>
      </c>
      <c r="E136" s="10">
        <f>IF(OR(A136="",D136=""),"",A136&amp;"|"&amp;MID(D136,FIND(LEFT(TRIM(SUBSTITUTE(D136,"0"," ")),1),SUBSTITUTE(D136,"0"," ")),50))</f>
        <v/>
      </c>
      <c r="F136" s="12">
        <f>IF(E136="","",IFERROR(MATCH(E136,'2B check'!$E$2:$E$501,0),0))</f>
        <v/>
      </c>
      <c r="G136" s="11">
        <f>IF(OR(E136="",F136=0),"",INDEX('2B check'!$C$2:$C$501,F136))</f>
        <v/>
      </c>
      <c r="H136" s="11">
        <f>IF(G136="","",ROUND(C136-G136,2))</f>
        <v/>
      </c>
      <c r="I136" s="10">
        <f>IF(E136="","",IF(COUNTIF($E$2:E136,E136)&gt;1,"Duplicate in books",IF(F136=0,"Only in books",IF(ABS(H136)&gt;1,"Value mismatch","Matched"))))</f>
        <v/>
      </c>
      <c r="J136" s="10">
        <f>IF(I136="","",IF(I136="Only in books",IF(COUNTIF('2B check'!$A$2:$A$501,A136)&gt;0,"Supplier has other invoices in 2B: look for a keying error, IMS Pending or a later period","Supplier has nothing in this 2B: check whether the supplier has filed GSTR-1 for the period"),IF(I136="Value mismatch",IF(H136&gt;0,"Books tax is higher than 2B","Books tax is lower than 2B"),IF(I136="Duplicate in books","Same key as an earlier row: left out of the totals",""))))</f>
        <v/>
      </c>
    </row>
    <row r="137">
      <c r="A137" s="10">
        <f>UPPER(SUBSTITUTE(TRIM('Purchase register'!A137&amp;"")," ",""))</f>
        <v/>
      </c>
      <c r="B137" s="10">
        <f>IF(E137="","",'Purchase register'!C137&amp;"")</f>
        <v/>
      </c>
      <c r="C137" s="11">
        <f>IF(E137="","",SUM('Purchase register'!F137:I137))</f>
        <v/>
      </c>
      <c r="D137" s="10">
        <f>UPPER(SUBSTITUTE(SUBSTITUTE(SUBSTITUTE(SUBSTITUTE(SUBSTITUTE(SUBSTITUTE(SUBSTITUTE(SUBSTITUTE(SUBSTITUTE(SUBSTITUTE(SUBSTITUTE(SUBSTITUTE(SUBSTITUTE('Purchase register'!C137&amp;""," ",""),"/",""),"-",""),".",""),",",""),"_",""),"\",""),"(",""),")",""),"#",""),"*",""),"?",""),"~",""))</f>
        <v/>
      </c>
      <c r="E137" s="10">
        <f>IF(OR(A137="",D137=""),"",A137&amp;"|"&amp;MID(D137,FIND(LEFT(TRIM(SUBSTITUTE(D137,"0"," ")),1),SUBSTITUTE(D137,"0"," ")),50))</f>
        <v/>
      </c>
      <c r="F137" s="12">
        <f>IF(E137="","",IFERROR(MATCH(E137,'2B check'!$E$2:$E$501,0),0))</f>
        <v/>
      </c>
      <c r="G137" s="11">
        <f>IF(OR(E137="",F137=0),"",INDEX('2B check'!$C$2:$C$501,F137))</f>
        <v/>
      </c>
      <c r="H137" s="11">
        <f>IF(G137="","",ROUND(C137-G137,2))</f>
        <v/>
      </c>
      <c r="I137" s="10">
        <f>IF(E137="","",IF(COUNTIF($E$2:E137,E137)&gt;1,"Duplicate in books",IF(F137=0,"Only in books",IF(ABS(H137)&gt;1,"Value mismatch","Matched"))))</f>
        <v/>
      </c>
      <c r="J137" s="10">
        <f>IF(I137="","",IF(I137="Only in books",IF(COUNTIF('2B check'!$A$2:$A$501,A137)&gt;0,"Supplier has other invoices in 2B: look for a keying error, IMS Pending or a later period","Supplier has nothing in this 2B: check whether the supplier has filed GSTR-1 for the period"),IF(I137="Value mismatch",IF(H137&gt;0,"Books tax is higher than 2B","Books tax is lower than 2B"),IF(I137="Duplicate in books","Same key as an earlier row: left out of the totals",""))))</f>
        <v/>
      </c>
    </row>
    <row r="138">
      <c r="A138" s="10">
        <f>UPPER(SUBSTITUTE(TRIM('Purchase register'!A138&amp;"")," ",""))</f>
        <v/>
      </c>
      <c r="B138" s="10">
        <f>IF(E138="","",'Purchase register'!C138&amp;"")</f>
        <v/>
      </c>
      <c r="C138" s="11">
        <f>IF(E138="","",SUM('Purchase register'!F138:I138))</f>
        <v/>
      </c>
      <c r="D138" s="10">
        <f>UPPER(SUBSTITUTE(SUBSTITUTE(SUBSTITUTE(SUBSTITUTE(SUBSTITUTE(SUBSTITUTE(SUBSTITUTE(SUBSTITUTE(SUBSTITUTE(SUBSTITUTE(SUBSTITUTE(SUBSTITUTE(SUBSTITUTE('Purchase register'!C138&amp;""," ",""),"/",""),"-",""),".",""),",",""),"_",""),"\",""),"(",""),")",""),"#",""),"*",""),"?",""),"~",""))</f>
        <v/>
      </c>
      <c r="E138" s="10">
        <f>IF(OR(A138="",D138=""),"",A138&amp;"|"&amp;MID(D138,FIND(LEFT(TRIM(SUBSTITUTE(D138,"0"," ")),1),SUBSTITUTE(D138,"0"," ")),50))</f>
        <v/>
      </c>
      <c r="F138" s="12">
        <f>IF(E138="","",IFERROR(MATCH(E138,'2B check'!$E$2:$E$501,0),0))</f>
        <v/>
      </c>
      <c r="G138" s="11">
        <f>IF(OR(E138="",F138=0),"",INDEX('2B check'!$C$2:$C$501,F138))</f>
        <v/>
      </c>
      <c r="H138" s="11">
        <f>IF(G138="","",ROUND(C138-G138,2))</f>
        <v/>
      </c>
      <c r="I138" s="10">
        <f>IF(E138="","",IF(COUNTIF($E$2:E138,E138)&gt;1,"Duplicate in books",IF(F138=0,"Only in books",IF(ABS(H138)&gt;1,"Value mismatch","Matched"))))</f>
        <v/>
      </c>
      <c r="J138" s="10">
        <f>IF(I138="","",IF(I138="Only in books",IF(COUNTIF('2B check'!$A$2:$A$501,A138)&gt;0,"Supplier has other invoices in 2B: look for a keying error, IMS Pending or a later period","Supplier has nothing in this 2B: check whether the supplier has filed GSTR-1 for the period"),IF(I138="Value mismatch",IF(H138&gt;0,"Books tax is higher than 2B","Books tax is lower than 2B"),IF(I138="Duplicate in books","Same key as an earlier row: left out of the totals",""))))</f>
        <v/>
      </c>
    </row>
    <row r="139">
      <c r="A139" s="10">
        <f>UPPER(SUBSTITUTE(TRIM('Purchase register'!A139&amp;"")," ",""))</f>
        <v/>
      </c>
      <c r="B139" s="10">
        <f>IF(E139="","",'Purchase register'!C139&amp;"")</f>
        <v/>
      </c>
      <c r="C139" s="11">
        <f>IF(E139="","",SUM('Purchase register'!F139:I139))</f>
        <v/>
      </c>
      <c r="D139" s="10">
        <f>UPPER(SUBSTITUTE(SUBSTITUTE(SUBSTITUTE(SUBSTITUTE(SUBSTITUTE(SUBSTITUTE(SUBSTITUTE(SUBSTITUTE(SUBSTITUTE(SUBSTITUTE(SUBSTITUTE(SUBSTITUTE(SUBSTITUTE('Purchase register'!C139&amp;""," ",""),"/",""),"-",""),".",""),",",""),"_",""),"\",""),"(",""),")",""),"#",""),"*",""),"?",""),"~",""))</f>
        <v/>
      </c>
      <c r="E139" s="10">
        <f>IF(OR(A139="",D139=""),"",A139&amp;"|"&amp;MID(D139,FIND(LEFT(TRIM(SUBSTITUTE(D139,"0"," ")),1),SUBSTITUTE(D139,"0"," ")),50))</f>
        <v/>
      </c>
      <c r="F139" s="12">
        <f>IF(E139="","",IFERROR(MATCH(E139,'2B check'!$E$2:$E$501,0),0))</f>
        <v/>
      </c>
      <c r="G139" s="11">
        <f>IF(OR(E139="",F139=0),"",INDEX('2B check'!$C$2:$C$501,F139))</f>
        <v/>
      </c>
      <c r="H139" s="11">
        <f>IF(G139="","",ROUND(C139-G139,2))</f>
        <v/>
      </c>
      <c r="I139" s="10">
        <f>IF(E139="","",IF(COUNTIF($E$2:E139,E139)&gt;1,"Duplicate in books",IF(F139=0,"Only in books",IF(ABS(H139)&gt;1,"Value mismatch","Matched"))))</f>
        <v/>
      </c>
      <c r="J139" s="10">
        <f>IF(I139="","",IF(I139="Only in books",IF(COUNTIF('2B check'!$A$2:$A$501,A139)&gt;0,"Supplier has other invoices in 2B: look for a keying error, IMS Pending or a later period","Supplier has nothing in this 2B: check whether the supplier has filed GSTR-1 for the period"),IF(I139="Value mismatch",IF(H139&gt;0,"Books tax is higher than 2B","Books tax is lower than 2B"),IF(I139="Duplicate in books","Same key as an earlier row: left out of the totals",""))))</f>
        <v/>
      </c>
    </row>
    <row r="140">
      <c r="A140" s="10">
        <f>UPPER(SUBSTITUTE(TRIM('Purchase register'!A140&amp;"")," ",""))</f>
        <v/>
      </c>
      <c r="B140" s="10">
        <f>IF(E140="","",'Purchase register'!C140&amp;"")</f>
        <v/>
      </c>
      <c r="C140" s="11">
        <f>IF(E140="","",SUM('Purchase register'!F140:I140))</f>
        <v/>
      </c>
      <c r="D140" s="10">
        <f>UPPER(SUBSTITUTE(SUBSTITUTE(SUBSTITUTE(SUBSTITUTE(SUBSTITUTE(SUBSTITUTE(SUBSTITUTE(SUBSTITUTE(SUBSTITUTE(SUBSTITUTE(SUBSTITUTE(SUBSTITUTE(SUBSTITUTE('Purchase register'!C140&amp;""," ",""),"/",""),"-",""),".",""),",",""),"_",""),"\",""),"(",""),")",""),"#",""),"*",""),"?",""),"~",""))</f>
        <v/>
      </c>
      <c r="E140" s="10">
        <f>IF(OR(A140="",D140=""),"",A140&amp;"|"&amp;MID(D140,FIND(LEFT(TRIM(SUBSTITUTE(D140,"0"," ")),1),SUBSTITUTE(D140,"0"," ")),50))</f>
        <v/>
      </c>
      <c r="F140" s="12">
        <f>IF(E140="","",IFERROR(MATCH(E140,'2B check'!$E$2:$E$501,0),0))</f>
        <v/>
      </c>
      <c r="G140" s="11">
        <f>IF(OR(E140="",F140=0),"",INDEX('2B check'!$C$2:$C$501,F140))</f>
        <v/>
      </c>
      <c r="H140" s="11">
        <f>IF(G140="","",ROUND(C140-G140,2))</f>
        <v/>
      </c>
      <c r="I140" s="10">
        <f>IF(E140="","",IF(COUNTIF($E$2:E140,E140)&gt;1,"Duplicate in books",IF(F140=0,"Only in books",IF(ABS(H140)&gt;1,"Value mismatch","Matched"))))</f>
        <v/>
      </c>
      <c r="J140" s="10">
        <f>IF(I140="","",IF(I140="Only in books",IF(COUNTIF('2B check'!$A$2:$A$501,A140)&gt;0,"Supplier has other invoices in 2B: look for a keying error, IMS Pending or a later period","Supplier has nothing in this 2B: check whether the supplier has filed GSTR-1 for the period"),IF(I140="Value mismatch",IF(H140&gt;0,"Books tax is higher than 2B","Books tax is lower than 2B"),IF(I140="Duplicate in books","Same key as an earlier row: left out of the totals",""))))</f>
        <v/>
      </c>
    </row>
    <row r="141">
      <c r="A141" s="10">
        <f>UPPER(SUBSTITUTE(TRIM('Purchase register'!A141&amp;"")," ",""))</f>
        <v/>
      </c>
      <c r="B141" s="10">
        <f>IF(E141="","",'Purchase register'!C141&amp;"")</f>
        <v/>
      </c>
      <c r="C141" s="11">
        <f>IF(E141="","",SUM('Purchase register'!F141:I141))</f>
        <v/>
      </c>
      <c r="D141" s="10">
        <f>UPPER(SUBSTITUTE(SUBSTITUTE(SUBSTITUTE(SUBSTITUTE(SUBSTITUTE(SUBSTITUTE(SUBSTITUTE(SUBSTITUTE(SUBSTITUTE(SUBSTITUTE(SUBSTITUTE(SUBSTITUTE(SUBSTITUTE('Purchase register'!C141&amp;""," ",""),"/",""),"-",""),".",""),",",""),"_",""),"\",""),"(",""),")",""),"#",""),"*",""),"?",""),"~",""))</f>
        <v/>
      </c>
      <c r="E141" s="10">
        <f>IF(OR(A141="",D141=""),"",A141&amp;"|"&amp;MID(D141,FIND(LEFT(TRIM(SUBSTITUTE(D141,"0"," ")),1),SUBSTITUTE(D141,"0"," ")),50))</f>
        <v/>
      </c>
      <c r="F141" s="12">
        <f>IF(E141="","",IFERROR(MATCH(E141,'2B check'!$E$2:$E$501,0),0))</f>
        <v/>
      </c>
      <c r="G141" s="11">
        <f>IF(OR(E141="",F141=0),"",INDEX('2B check'!$C$2:$C$501,F141))</f>
        <v/>
      </c>
      <c r="H141" s="11">
        <f>IF(G141="","",ROUND(C141-G141,2))</f>
        <v/>
      </c>
      <c r="I141" s="10">
        <f>IF(E141="","",IF(COUNTIF($E$2:E141,E141)&gt;1,"Duplicate in books",IF(F141=0,"Only in books",IF(ABS(H141)&gt;1,"Value mismatch","Matched"))))</f>
        <v/>
      </c>
      <c r="J141" s="10">
        <f>IF(I141="","",IF(I141="Only in books",IF(COUNTIF('2B check'!$A$2:$A$501,A141)&gt;0,"Supplier has other invoices in 2B: look for a keying error, IMS Pending or a later period","Supplier has nothing in this 2B: check whether the supplier has filed GSTR-1 for the period"),IF(I141="Value mismatch",IF(H141&gt;0,"Books tax is higher than 2B","Books tax is lower than 2B"),IF(I141="Duplicate in books","Same key as an earlier row: left out of the totals",""))))</f>
        <v/>
      </c>
    </row>
    <row r="142">
      <c r="A142" s="10">
        <f>UPPER(SUBSTITUTE(TRIM('Purchase register'!A142&amp;"")," ",""))</f>
        <v/>
      </c>
      <c r="B142" s="10">
        <f>IF(E142="","",'Purchase register'!C142&amp;"")</f>
        <v/>
      </c>
      <c r="C142" s="11">
        <f>IF(E142="","",SUM('Purchase register'!F142:I142))</f>
        <v/>
      </c>
      <c r="D142" s="10">
        <f>UPPER(SUBSTITUTE(SUBSTITUTE(SUBSTITUTE(SUBSTITUTE(SUBSTITUTE(SUBSTITUTE(SUBSTITUTE(SUBSTITUTE(SUBSTITUTE(SUBSTITUTE(SUBSTITUTE(SUBSTITUTE(SUBSTITUTE('Purchase register'!C142&amp;""," ",""),"/",""),"-",""),".",""),",",""),"_",""),"\",""),"(",""),")",""),"#",""),"*",""),"?",""),"~",""))</f>
        <v/>
      </c>
      <c r="E142" s="10">
        <f>IF(OR(A142="",D142=""),"",A142&amp;"|"&amp;MID(D142,FIND(LEFT(TRIM(SUBSTITUTE(D142,"0"," ")),1),SUBSTITUTE(D142,"0"," ")),50))</f>
        <v/>
      </c>
      <c r="F142" s="12">
        <f>IF(E142="","",IFERROR(MATCH(E142,'2B check'!$E$2:$E$501,0),0))</f>
        <v/>
      </c>
      <c r="G142" s="11">
        <f>IF(OR(E142="",F142=0),"",INDEX('2B check'!$C$2:$C$501,F142))</f>
        <v/>
      </c>
      <c r="H142" s="11">
        <f>IF(G142="","",ROUND(C142-G142,2))</f>
        <v/>
      </c>
      <c r="I142" s="10">
        <f>IF(E142="","",IF(COUNTIF($E$2:E142,E142)&gt;1,"Duplicate in books",IF(F142=0,"Only in books",IF(ABS(H142)&gt;1,"Value mismatch","Matched"))))</f>
        <v/>
      </c>
      <c r="J142" s="10">
        <f>IF(I142="","",IF(I142="Only in books",IF(COUNTIF('2B check'!$A$2:$A$501,A142)&gt;0,"Supplier has other invoices in 2B: look for a keying error, IMS Pending or a later period","Supplier has nothing in this 2B: check whether the supplier has filed GSTR-1 for the period"),IF(I142="Value mismatch",IF(H142&gt;0,"Books tax is higher than 2B","Books tax is lower than 2B"),IF(I142="Duplicate in books","Same key as an earlier row: left out of the totals",""))))</f>
        <v/>
      </c>
    </row>
    <row r="143">
      <c r="A143" s="10">
        <f>UPPER(SUBSTITUTE(TRIM('Purchase register'!A143&amp;"")," ",""))</f>
        <v/>
      </c>
      <c r="B143" s="10">
        <f>IF(E143="","",'Purchase register'!C143&amp;"")</f>
        <v/>
      </c>
      <c r="C143" s="11">
        <f>IF(E143="","",SUM('Purchase register'!F143:I143))</f>
        <v/>
      </c>
      <c r="D143" s="10">
        <f>UPPER(SUBSTITUTE(SUBSTITUTE(SUBSTITUTE(SUBSTITUTE(SUBSTITUTE(SUBSTITUTE(SUBSTITUTE(SUBSTITUTE(SUBSTITUTE(SUBSTITUTE(SUBSTITUTE(SUBSTITUTE(SUBSTITUTE('Purchase register'!C143&amp;""," ",""),"/",""),"-",""),".",""),",",""),"_",""),"\",""),"(",""),")",""),"#",""),"*",""),"?",""),"~",""))</f>
        <v/>
      </c>
      <c r="E143" s="10">
        <f>IF(OR(A143="",D143=""),"",A143&amp;"|"&amp;MID(D143,FIND(LEFT(TRIM(SUBSTITUTE(D143,"0"," ")),1),SUBSTITUTE(D143,"0"," ")),50))</f>
        <v/>
      </c>
      <c r="F143" s="12">
        <f>IF(E143="","",IFERROR(MATCH(E143,'2B check'!$E$2:$E$501,0),0))</f>
        <v/>
      </c>
      <c r="G143" s="11">
        <f>IF(OR(E143="",F143=0),"",INDEX('2B check'!$C$2:$C$501,F143))</f>
        <v/>
      </c>
      <c r="H143" s="11">
        <f>IF(G143="","",ROUND(C143-G143,2))</f>
        <v/>
      </c>
      <c r="I143" s="10">
        <f>IF(E143="","",IF(COUNTIF($E$2:E143,E143)&gt;1,"Duplicate in books",IF(F143=0,"Only in books",IF(ABS(H143)&gt;1,"Value mismatch","Matched"))))</f>
        <v/>
      </c>
      <c r="J143" s="10">
        <f>IF(I143="","",IF(I143="Only in books",IF(COUNTIF('2B check'!$A$2:$A$501,A143)&gt;0,"Supplier has other invoices in 2B: look for a keying error, IMS Pending or a later period","Supplier has nothing in this 2B: check whether the supplier has filed GSTR-1 for the period"),IF(I143="Value mismatch",IF(H143&gt;0,"Books tax is higher than 2B","Books tax is lower than 2B"),IF(I143="Duplicate in books","Same key as an earlier row: left out of the totals",""))))</f>
        <v/>
      </c>
    </row>
    <row r="144">
      <c r="A144" s="10">
        <f>UPPER(SUBSTITUTE(TRIM('Purchase register'!A144&amp;"")," ",""))</f>
        <v/>
      </c>
      <c r="B144" s="10">
        <f>IF(E144="","",'Purchase register'!C144&amp;"")</f>
        <v/>
      </c>
      <c r="C144" s="11">
        <f>IF(E144="","",SUM('Purchase register'!F144:I144))</f>
        <v/>
      </c>
      <c r="D144" s="10">
        <f>UPPER(SUBSTITUTE(SUBSTITUTE(SUBSTITUTE(SUBSTITUTE(SUBSTITUTE(SUBSTITUTE(SUBSTITUTE(SUBSTITUTE(SUBSTITUTE(SUBSTITUTE(SUBSTITUTE(SUBSTITUTE(SUBSTITUTE('Purchase register'!C144&amp;""," ",""),"/",""),"-",""),".",""),",",""),"_",""),"\",""),"(",""),")",""),"#",""),"*",""),"?",""),"~",""))</f>
        <v/>
      </c>
      <c r="E144" s="10">
        <f>IF(OR(A144="",D144=""),"",A144&amp;"|"&amp;MID(D144,FIND(LEFT(TRIM(SUBSTITUTE(D144,"0"," ")),1),SUBSTITUTE(D144,"0"," ")),50))</f>
        <v/>
      </c>
      <c r="F144" s="12">
        <f>IF(E144="","",IFERROR(MATCH(E144,'2B check'!$E$2:$E$501,0),0))</f>
        <v/>
      </c>
      <c r="G144" s="11">
        <f>IF(OR(E144="",F144=0),"",INDEX('2B check'!$C$2:$C$501,F144))</f>
        <v/>
      </c>
      <c r="H144" s="11">
        <f>IF(G144="","",ROUND(C144-G144,2))</f>
        <v/>
      </c>
      <c r="I144" s="10">
        <f>IF(E144="","",IF(COUNTIF($E$2:E144,E144)&gt;1,"Duplicate in books",IF(F144=0,"Only in books",IF(ABS(H144)&gt;1,"Value mismatch","Matched"))))</f>
        <v/>
      </c>
      <c r="J144" s="10">
        <f>IF(I144="","",IF(I144="Only in books",IF(COUNTIF('2B check'!$A$2:$A$501,A144)&gt;0,"Supplier has other invoices in 2B: look for a keying error, IMS Pending or a later period","Supplier has nothing in this 2B: check whether the supplier has filed GSTR-1 for the period"),IF(I144="Value mismatch",IF(H144&gt;0,"Books tax is higher than 2B","Books tax is lower than 2B"),IF(I144="Duplicate in books","Same key as an earlier row: left out of the totals",""))))</f>
        <v/>
      </c>
    </row>
    <row r="145">
      <c r="A145" s="10">
        <f>UPPER(SUBSTITUTE(TRIM('Purchase register'!A145&amp;"")," ",""))</f>
        <v/>
      </c>
      <c r="B145" s="10">
        <f>IF(E145="","",'Purchase register'!C145&amp;"")</f>
        <v/>
      </c>
      <c r="C145" s="11">
        <f>IF(E145="","",SUM('Purchase register'!F145:I145))</f>
        <v/>
      </c>
      <c r="D145" s="10">
        <f>UPPER(SUBSTITUTE(SUBSTITUTE(SUBSTITUTE(SUBSTITUTE(SUBSTITUTE(SUBSTITUTE(SUBSTITUTE(SUBSTITUTE(SUBSTITUTE(SUBSTITUTE(SUBSTITUTE(SUBSTITUTE(SUBSTITUTE('Purchase register'!C145&amp;""," ",""),"/",""),"-",""),".",""),",",""),"_",""),"\",""),"(",""),")",""),"#",""),"*",""),"?",""),"~",""))</f>
        <v/>
      </c>
      <c r="E145" s="10">
        <f>IF(OR(A145="",D145=""),"",A145&amp;"|"&amp;MID(D145,FIND(LEFT(TRIM(SUBSTITUTE(D145,"0"," ")),1),SUBSTITUTE(D145,"0"," ")),50))</f>
        <v/>
      </c>
      <c r="F145" s="12">
        <f>IF(E145="","",IFERROR(MATCH(E145,'2B check'!$E$2:$E$501,0),0))</f>
        <v/>
      </c>
      <c r="G145" s="11">
        <f>IF(OR(E145="",F145=0),"",INDEX('2B check'!$C$2:$C$501,F145))</f>
        <v/>
      </c>
      <c r="H145" s="11">
        <f>IF(G145="","",ROUND(C145-G145,2))</f>
        <v/>
      </c>
      <c r="I145" s="10">
        <f>IF(E145="","",IF(COUNTIF($E$2:E145,E145)&gt;1,"Duplicate in books",IF(F145=0,"Only in books",IF(ABS(H145)&gt;1,"Value mismatch","Matched"))))</f>
        <v/>
      </c>
      <c r="J145" s="10">
        <f>IF(I145="","",IF(I145="Only in books",IF(COUNTIF('2B check'!$A$2:$A$501,A145)&gt;0,"Supplier has other invoices in 2B: look for a keying error, IMS Pending or a later period","Supplier has nothing in this 2B: check whether the supplier has filed GSTR-1 for the period"),IF(I145="Value mismatch",IF(H145&gt;0,"Books tax is higher than 2B","Books tax is lower than 2B"),IF(I145="Duplicate in books","Same key as an earlier row: left out of the totals",""))))</f>
        <v/>
      </c>
    </row>
    <row r="146">
      <c r="A146" s="10">
        <f>UPPER(SUBSTITUTE(TRIM('Purchase register'!A146&amp;"")," ",""))</f>
        <v/>
      </c>
      <c r="B146" s="10">
        <f>IF(E146="","",'Purchase register'!C146&amp;"")</f>
        <v/>
      </c>
      <c r="C146" s="11">
        <f>IF(E146="","",SUM('Purchase register'!F146:I146))</f>
        <v/>
      </c>
      <c r="D146" s="10">
        <f>UPPER(SUBSTITUTE(SUBSTITUTE(SUBSTITUTE(SUBSTITUTE(SUBSTITUTE(SUBSTITUTE(SUBSTITUTE(SUBSTITUTE(SUBSTITUTE(SUBSTITUTE(SUBSTITUTE(SUBSTITUTE(SUBSTITUTE('Purchase register'!C146&amp;""," ",""),"/",""),"-",""),".",""),",",""),"_",""),"\",""),"(",""),")",""),"#",""),"*",""),"?",""),"~",""))</f>
        <v/>
      </c>
      <c r="E146" s="10">
        <f>IF(OR(A146="",D146=""),"",A146&amp;"|"&amp;MID(D146,FIND(LEFT(TRIM(SUBSTITUTE(D146,"0"," ")),1),SUBSTITUTE(D146,"0"," ")),50))</f>
        <v/>
      </c>
      <c r="F146" s="12">
        <f>IF(E146="","",IFERROR(MATCH(E146,'2B check'!$E$2:$E$501,0),0))</f>
        <v/>
      </c>
      <c r="G146" s="11">
        <f>IF(OR(E146="",F146=0),"",INDEX('2B check'!$C$2:$C$501,F146))</f>
        <v/>
      </c>
      <c r="H146" s="11">
        <f>IF(G146="","",ROUND(C146-G146,2))</f>
        <v/>
      </c>
      <c r="I146" s="10">
        <f>IF(E146="","",IF(COUNTIF($E$2:E146,E146)&gt;1,"Duplicate in books",IF(F146=0,"Only in books",IF(ABS(H146)&gt;1,"Value mismatch","Matched"))))</f>
        <v/>
      </c>
      <c r="J146" s="10">
        <f>IF(I146="","",IF(I146="Only in books",IF(COUNTIF('2B check'!$A$2:$A$501,A146)&gt;0,"Supplier has other invoices in 2B: look for a keying error, IMS Pending or a later period","Supplier has nothing in this 2B: check whether the supplier has filed GSTR-1 for the period"),IF(I146="Value mismatch",IF(H146&gt;0,"Books tax is higher than 2B","Books tax is lower than 2B"),IF(I146="Duplicate in books","Same key as an earlier row: left out of the totals",""))))</f>
        <v/>
      </c>
    </row>
    <row r="147">
      <c r="A147" s="10">
        <f>UPPER(SUBSTITUTE(TRIM('Purchase register'!A147&amp;"")," ",""))</f>
        <v/>
      </c>
      <c r="B147" s="10">
        <f>IF(E147="","",'Purchase register'!C147&amp;"")</f>
        <v/>
      </c>
      <c r="C147" s="11">
        <f>IF(E147="","",SUM('Purchase register'!F147:I147))</f>
        <v/>
      </c>
      <c r="D147" s="10">
        <f>UPPER(SUBSTITUTE(SUBSTITUTE(SUBSTITUTE(SUBSTITUTE(SUBSTITUTE(SUBSTITUTE(SUBSTITUTE(SUBSTITUTE(SUBSTITUTE(SUBSTITUTE(SUBSTITUTE(SUBSTITUTE(SUBSTITUTE('Purchase register'!C147&amp;""," ",""),"/",""),"-",""),".",""),",",""),"_",""),"\",""),"(",""),")",""),"#",""),"*",""),"?",""),"~",""))</f>
        <v/>
      </c>
      <c r="E147" s="10">
        <f>IF(OR(A147="",D147=""),"",A147&amp;"|"&amp;MID(D147,FIND(LEFT(TRIM(SUBSTITUTE(D147,"0"," ")),1),SUBSTITUTE(D147,"0"," ")),50))</f>
        <v/>
      </c>
      <c r="F147" s="12">
        <f>IF(E147="","",IFERROR(MATCH(E147,'2B check'!$E$2:$E$501,0),0))</f>
        <v/>
      </c>
      <c r="G147" s="11">
        <f>IF(OR(E147="",F147=0),"",INDEX('2B check'!$C$2:$C$501,F147))</f>
        <v/>
      </c>
      <c r="H147" s="11">
        <f>IF(G147="","",ROUND(C147-G147,2))</f>
        <v/>
      </c>
      <c r="I147" s="10">
        <f>IF(E147="","",IF(COUNTIF($E$2:E147,E147)&gt;1,"Duplicate in books",IF(F147=0,"Only in books",IF(ABS(H147)&gt;1,"Value mismatch","Matched"))))</f>
        <v/>
      </c>
      <c r="J147" s="10">
        <f>IF(I147="","",IF(I147="Only in books",IF(COUNTIF('2B check'!$A$2:$A$501,A147)&gt;0,"Supplier has other invoices in 2B: look for a keying error, IMS Pending or a later period","Supplier has nothing in this 2B: check whether the supplier has filed GSTR-1 for the period"),IF(I147="Value mismatch",IF(H147&gt;0,"Books tax is higher than 2B","Books tax is lower than 2B"),IF(I147="Duplicate in books","Same key as an earlier row: left out of the totals",""))))</f>
        <v/>
      </c>
    </row>
    <row r="148">
      <c r="A148" s="10">
        <f>UPPER(SUBSTITUTE(TRIM('Purchase register'!A148&amp;"")," ",""))</f>
        <v/>
      </c>
      <c r="B148" s="10">
        <f>IF(E148="","",'Purchase register'!C148&amp;"")</f>
        <v/>
      </c>
      <c r="C148" s="11">
        <f>IF(E148="","",SUM('Purchase register'!F148:I148))</f>
        <v/>
      </c>
      <c r="D148" s="10">
        <f>UPPER(SUBSTITUTE(SUBSTITUTE(SUBSTITUTE(SUBSTITUTE(SUBSTITUTE(SUBSTITUTE(SUBSTITUTE(SUBSTITUTE(SUBSTITUTE(SUBSTITUTE(SUBSTITUTE(SUBSTITUTE(SUBSTITUTE('Purchase register'!C148&amp;""," ",""),"/",""),"-",""),".",""),",",""),"_",""),"\",""),"(",""),")",""),"#",""),"*",""),"?",""),"~",""))</f>
        <v/>
      </c>
      <c r="E148" s="10">
        <f>IF(OR(A148="",D148=""),"",A148&amp;"|"&amp;MID(D148,FIND(LEFT(TRIM(SUBSTITUTE(D148,"0"," ")),1),SUBSTITUTE(D148,"0"," ")),50))</f>
        <v/>
      </c>
      <c r="F148" s="12">
        <f>IF(E148="","",IFERROR(MATCH(E148,'2B check'!$E$2:$E$501,0),0))</f>
        <v/>
      </c>
      <c r="G148" s="11">
        <f>IF(OR(E148="",F148=0),"",INDEX('2B check'!$C$2:$C$501,F148))</f>
        <v/>
      </c>
      <c r="H148" s="11">
        <f>IF(G148="","",ROUND(C148-G148,2))</f>
        <v/>
      </c>
      <c r="I148" s="10">
        <f>IF(E148="","",IF(COUNTIF($E$2:E148,E148)&gt;1,"Duplicate in books",IF(F148=0,"Only in books",IF(ABS(H148)&gt;1,"Value mismatch","Matched"))))</f>
        <v/>
      </c>
      <c r="J148" s="10">
        <f>IF(I148="","",IF(I148="Only in books",IF(COUNTIF('2B check'!$A$2:$A$501,A148)&gt;0,"Supplier has other invoices in 2B: look for a keying error, IMS Pending or a later period","Supplier has nothing in this 2B: check whether the supplier has filed GSTR-1 for the period"),IF(I148="Value mismatch",IF(H148&gt;0,"Books tax is higher than 2B","Books tax is lower than 2B"),IF(I148="Duplicate in books","Same key as an earlier row: left out of the totals",""))))</f>
        <v/>
      </c>
    </row>
    <row r="149">
      <c r="A149" s="10">
        <f>UPPER(SUBSTITUTE(TRIM('Purchase register'!A149&amp;"")," ",""))</f>
        <v/>
      </c>
      <c r="B149" s="10">
        <f>IF(E149="","",'Purchase register'!C149&amp;"")</f>
        <v/>
      </c>
      <c r="C149" s="11">
        <f>IF(E149="","",SUM('Purchase register'!F149:I149))</f>
        <v/>
      </c>
      <c r="D149" s="10">
        <f>UPPER(SUBSTITUTE(SUBSTITUTE(SUBSTITUTE(SUBSTITUTE(SUBSTITUTE(SUBSTITUTE(SUBSTITUTE(SUBSTITUTE(SUBSTITUTE(SUBSTITUTE(SUBSTITUTE(SUBSTITUTE(SUBSTITUTE('Purchase register'!C149&amp;""," ",""),"/",""),"-",""),".",""),",",""),"_",""),"\",""),"(",""),")",""),"#",""),"*",""),"?",""),"~",""))</f>
        <v/>
      </c>
      <c r="E149" s="10">
        <f>IF(OR(A149="",D149=""),"",A149&amp;"|"&amp;MID(D149,FIND(LEFT(TRIM(SUBSTITUTE(D149,"0"," ")),1),SUBSTITUTE(D149,"0"," ")),50))</f>
        <v/>
      </c>
      <c r="F149" s="12">
        <f>IF(E149="","",IFERROR(MATCH(E149,'2B check'!$E$2:$E$501,0),0))</f>
        <v/>
      </c>
      <c r="G149" s="11">
        <f>IF(OR(E149="",F149=0),"",INDEX('2B check'!$C$2:$C$501,F149))</f>
        <v/>
      </c>
      <c r="H149" s="11">
        <f>IF(G149="","",ROUND(C149-G149,2))</f>
        <v/>
      </c>
      <c r="I149" s="10">
        <f>IF(E149="","",IF(COUNTIF($E$2:E149,E149)&gt;1,"Duplicate in books",IF(F149=0,"Only in books",IF(ABS(H149)&gt;1,"Value mismatch","Matched"))))</f>
        <v/>
      </c>
      <c r="J149" s="10">
        <f>IF(I149="","",IF(I149="Only in books",IF(COUNTIF('2B check'!$A$2:$A$501,A149)&gt;0,"Supplier has other invoices in 2B: look for a keying error, IMS Pending or a later period","Supplier has nothing in this 2B: check whether the supplier has filed GSTR-1 for the period"),IF(I149="Value mismatch",IF(H149&gt;0,"Books tax is higher than 2B","Books tax is lower than 2B"),IF(I149="Duplicate in books","Same key as an earlier row: left out of the totals",""))))</f>
        <v/>
      </c>
    </row>
    <row r="150">
      <c r="A150" s="10">
        <f>UPPER(SUBSTITUTE(TRIM('Purchase register'!A150&amp;"")," ",""))</f>
        <v/>
      </c>
      <c r="B150" s="10">
        <f>IF(E150="","",'Purchase register'!C150&amp;"")</f>
        <v/>
      </c>
      <c r="C150" s="11">
        <f>IF(E150="","",SUM('Purchase register'!F150:I150))</f>
        <v/>
      </c>
      <c r="D150" s="10">
        <f>UPPER(SUBSTITUTE(SUBSTITUTE(SUBSTITUTE(SUBSTITUTE(SUBSTITUTE(SUBSTITUTE(SUBSTITUTE(SUBSTITUTE(SUBSTITUTE(SUBSTITUTE(SUBSTITUTE(SUBSTITUTE(SUBSTITUTE('Purchase register'!C150&amp;""," ",""),"/",""),"-",""),".",""),",",""),"_",""),"\",""),"(",""),")",""),"#",""),"*",""),"?",""),"~",""))</f>
        <v/>
      </c>
      <c r="E150" s="10">
        <f>IF(OR(A150="",D150=""),"",A150&amp;"|"&amp;MID(D150,FIND(LEFT(TRIM(SUBSTITUTE(D150,"0"," ")),1),SUBSTITUTE(D150,"0"," ")),50))</f>
        <v/>
      </c>
      <c r="F150" s="12">
        <f>IF(E150="","",IFERROR(MATCH(E150,'2B check'!$E$2:$E$501,0),0))</f>
        <v/>
      </c>
      <c r="G150" s="11">
        <f>IF(OR(E150="",F150=0),"",INDEX('2B check'!$C$2:$C$501,F150))</f>
        <v/>
      </c>
      <c r="H150" s="11">
        <f>IF(G150="","",ROUND(C150-G150,2))</f>
        <v/>
      </c>
      <c r="I150" s="10">
        <f>IF(E150="","",IF(COUNTIF($E$2:E150,E150)&gt;1,"Duplicate in books",IF(F150=0,"Only in books",IF(ABS(H150)&gt;1,"Value mismatch","Matched"))))</f>
        <v/>
      </c>
      <c r="J150" s="10">
        <f>IF(I150="","",IF(I150="Only in books",IF(COUNTIF('2B check'!$A$2:$A$501,A150)&gt;0,"Supplier has other invoices in 2B: look for a keying error, IMS Pending or a later period","Supplier has nothing in this 2B: check whether the supplier has filed GSTR-1 for the period"),IF(I150="Value mismatch",IF(H150&gt;0,"Books tax is higher than 2B","Books tax is lower than 2B"),IF(I150="Duplicate in books","Same key as an earlier row: left out of the totals",""))))</f>
        <v/>
      </c>
    </row>
    <row r="151">
      <c r="A151" s="10">
        <f>UPPER(SUBSTITUTE(TRIM('Purchase register'!A151&amp;"")," ",""))</f>
        <v/>
      </c>
      <c r="B151" s="10">
        <f>IF(E151="","",'Purchase register'!C151&amp;"")</f>
        <v/>
      </c>
      <c r="C151" s="11">
        <f>IF(E151="","",SUM('Purchase register'!F151:I151))</f>
        <v/>
      </c>
      <c r="D151" s="10">
        <f>UPPER(SUBSTITUTE(SUBSTITUTE(SUBSTITUTE(SUBSTITUTE(SUBSTITUTE(SUBSTITUTE(SUBSTITUTE(SUBSTITUTE(SUBSTITUTE(SUBSTITUTE(SUBSTITUTE(SUBSTITUTE(SUBSTITUTE('Purchase register'!C151&amp;""," ",""),"/",""),"-",""),".",""),",",""),"_",""),"\",""),"(",""),")",""),"#",""),"*",""),"?",""),"~",""))</f>
        <v/>
      </c>
      <c r="E151" s="10">
        <f>IF(OR(A151="",D151=""),"",A151&amp;"|"&amp;MID(D151,FIND(LEFT(TRIM(SUBSTITUTE(D151,"0"," ")),1),SUBSTITUTE(D151,"0"," ")),50))</f>
        <v/>
      </c>
      <c r="F151" s="12">
        <f>IF(E151="","",IFERROR(MATCH(E151,'2B check'!$E$2:$E$501,0),0))</f>
        <v/>
      </c>
      <c r="G151" s="11">
        <f>IF(OR(E151="",F151=0),"",INDEX('2B check'!$C$2:$C$501,F151))</f>
        <v/>
      </c>
      <c r="H151" s="11">
        <f>IF(G151="","",ROUND(C151-G151,2))</f>
        <v/>
      </c>
      <c r="I151" s="10">
        <f>IF(E151="","",IF(COUNTIF($E$2:E151,E151)&gt;1,"Duplicate in books",IF(F151=0,"Only in books",IF(ABS(H151)&gt;1,"Value mismatch","Matched"))))</f>
        <v/>
      </c>
      <c r="J151" s="10">
        <f>IF(I151="","",IF(I151="Only in books",IF(COUNTIF('2B check'!$A$2:$A$501,A151)&gt;0,"Supplier has other invoices in 2B: look for a keying error, IMS Pending or a later period","Supplier has nothing in this 2B: check whether the supplier has filed GSTR-1 for the period"),IF(I151="Value mismatch",IF(H151&gt;0,"Books tax is higher than 2B","Books tax is lower than 2B"),IF(I151="Duplicate in books","Same key as an earlier row: left out of the totals",""))))</f>
        <v/>
      </c>
    </row>
    <row r="152">
      <c r="A152" s="10">
        <f>UPPER(SUBSTITUTE(TRIM('Purchase register'!A152&amp;"")," ",""))</f>
        <v/>
      </c>
      <c r="B152" s="10">
        <f>IF(E152="","",'Purchase register'!C152&amp;"")</f>
        <v/>
      </c>
      <c r="C152" s="11">
        <f>IF(E152="","",SUM('Purchase register'!F152:I152))</f>
        <v/>
      </c>
      <c r="D152" s="10">
        <f>UPPER(SUBSTITUTE(SUBSTITUTE(SUBSTITUTE(SUBSTITUTE(SUBSTITUTE(SUBSTITUTE(SUBSTITUTE(SUBSTITUTE(SUBSTITUTE(SUBSTITUTE(SUBSTITUTE(SUBSTITUTE(SUBSTITUTE('Purchase register'!C152&amp;""," ",""),"/",""),"-",""),".",""),",",""),"_",""),"\",""),"(",""),")",""),"#",""),"*",""),"?",""),"~",""))</f>
        <v/>
      </c>
      <c r="E152" s="10">
        <f>IF(OR(A152="",D152=""),"",A152&amp;"|"&amp;MID(D152,FIND(LEFT(TRIM(SUBSTITUTE(D152,"0"," ")),1),SUBSTITUTE(D152,"0"," ")),50))</f>
        <v/>
      </c>
      <c r="F152" s="12">
        <f>IF(E152="","",IFERROR(MATCH(E152,'2B check'!$E$2:$E$501,0),0))</f>
        <v/>
      </c>
      <c r="G152" s="11">
        <f>IF(OR(E152="",F152=0),"",INDEX('2B check'!$C$2:$C$501,F152))</f>
        <v/>
      </c>
      <c r="H152" s="11">
        <f>IF(G152="","",ROUND(C152-G152,2))</f>
        <v/>
      </c>
      <c r="I152" s="10">
        <f>IF(E152="","",IF(COUNTIF($E$2:E152,E152)&gt;1,"Duplicate in books",IF(F152=0,"Only in books",IF(ABS(H152)&gt;1,"Value mismatch","Matched"))))</f>
        <v/>
      </c>
      <c r="J152" s="10">
        <f>IF(I152="","",IF(I152="Only in books",IF(COUNTIF('2B check'!$A$2:$A$501,A152)&gt;0,"Supplier has other invoices in 2B: look for a keying error, IMS Pending or a later period","Supplier has nothing in this 2B: check whether the supplier has filed GSTR-1 for the period"),IF(I152="Value mismatch",IF(H152&gt;0,"Books tax is higher than 2B","Books tax is lower than 2B"),IF(I152="Duplicate in books","Same key as an earlier row: left out of the totals",""))))</f>
        <v/>
      </c>
    </row>
    <row r="153">
      <c r="A153" s="10">
        <f>UPPER(SUBSTITUTE(TRIM('Purchase register'!A153&amp;"")," ",""))</f>
        <v/>
      </c>
      <c r="B153" s="10">
        <f>IF(E153="","",'Purchase register'!C153&amp;"")</f>
        <v/>
      </c>
      <c r="C153" s="11">
        <f>IF(E153="","",SUM('Purchase register'!F153:I153))</f>
        <v/>
      </c>
      <c r="D153" s="10">
        <f>UPPER(SUBSTITUTE(SUBSTITUTE(SUBSTITUTE(SUBSTITUTE(SUBSTITUTE(SUBSTITUTE(SUBSTITUTE(SUBSTITUTE(SUBSTITUTE(SUBSTITUTE(SUBSTITUTE(SUBSTITUTE(SUBSTITUTE('Purchase register'!C153&amp;""," ",""),"/",""),"-",""),".",""),",",""),"_",""),"\",""),"(",""),")",""),"#",""),"*",""),"?",""),"~",""))</f>
        <v/>
      </c>
      <c r="E153" s="10">
        <f>IF(OR(A153="",D153=""),"",A153&amp;"|"&amp;MID(D153,FIND(LEFT(TRIM(SUBSTITUTE(D153,"0"," ")),1),SUBSTITUTE(D153,"0"," ")),50))</f>
        <v/>
      </c>
      <c r="F153" s="12">
        <f>IF(E153="","",IFERROR(MATCH(E153,'2B check'!$E$2:$E$501,0),0))</f>
        <v/>
      </c>
      <c r="G153" s="11">
        <f>IF(OR(E153="",F153=0),"",INDEX('2B check'!$C$2:$C$501,F153))</f>
        <v/>
      </c>
      <c r="H153" s="11">
        <f>IF(G153="","",ROUND(C153-G153,2))</f>
        <v/>
      </c>
      <c r="I153" s="10">
        <f>IF(E153="","",IF(COUNTIF($E$2:E153,E153)&gt;1,"Duplicate in books",IF(F153=0,"Only in books",IF(ABS(H153)&gt;1,"Value mismatch","Matched"))))</f>
        <v/>
      </c>
      <c r="J153" s="10">
        <f>IF(I153="","",IF(I153="Only in books",IF(COUNTIF('2B check'!$A$2:$A$501,A153)&gt;0,"Supplier has other invoices in 2B: look for a keying error, IMS Pending or a later period","Supplier has nothing in this 2B: check whether the supplier has filed GSTR-1 for the period"),IF(I153="Value mismatch",IF(H153&gt;0,"Books tax is higher than 2B","Books tax is lower than 2B"),IF(I153="Duplicate in books","Same key as an earlier row: left out of the totals",""))))</f>
        <v/>
      </c>
    </row>
    <row r="154">
      <c r="A154" s="10">
        <f>UPPER(SUBSTITUTE(TRIM('Purchase register'!A154&amp;"")," ",""))</f>
        <v/>
      </c>
      <c r="B154" s="10">
        <f>IF(E154="","",'Purchase register'!C154&amp;"")</f>
        <v/>
      </c>
      <c r="C154" s="11">
        <f>IF(E154="","",SUM('Purchase register'!F154:I154))</f>
        <v/>
      </c>
      <c r="D154" s="10">
        <f>UPPER(SUBSTITUTE(SUBSTITUTE(SUBSTITUTE(SUBSTITUTE(SUBSTITUTE(SUBSTITUTE(SUBSTITUTE(SUBSTITUTE(SUBSTITUTE(SUBSTITUTE(SUBSTITUTE(SUBSTITUTE(SUBSTITUTE('Purchase register'!C154&amp;""," ",""),"/",""),"-",""),".",""),",",""),"_",""),"\",""),"(",""),")",""),"#",""),"*",""),"?",""),"~",""))</f>
        <v/>
      </c>
      <c r="E154" s="10">
        <f>IF(OR(A154="",D154=""),"",A154&amp;"|"&amp;MID(D154,FIND(LEFT(TRIM(SUBSTITUTE(D154,"0"," ")),1),SUBSTITUTE(D154,"0"," ")),50))</f>
        <v/>
      </c>
      <c r="F154" s="12">
        <f>IF(E154="","",IFERROR(MATCH(E154,'2B check'!$E$2:$E$501,0),0))</f>
        <v/>
      </c>
      <c r="G154" s="11">
        <f>IF(OR(E154="",F154=0),"",INDEX('2B check'!$C$2:$C$501,F154))</f>
        <v/>
      </c>
      <c r="H154" s="11">
        <f>IF(G154="","",ROUND(C154-G154,2))</f>
        <v/>
      </c>
      <c r="I154" s="10">
        <f>IF(E154="","",IF(COUNTIF($E$2:E154,E154)&gt;1,"Duplicate in books",IF(F154=0,"Only in books",IF(ABS(H154)&gt;1,"Value mismatch","Matched"))))</f>
        <v/>
      </c>
      <c r="J154" s="10">
        <f>IF(I154="","",IF(I154="Only in books",IF(COUNTIF('2B check'!$A$2:$A$501,A154)&gt;0,"Supplier has other invoices in 2B: look for a keying error, IMS Pending or a later period","Supplier has nothing in this 2B: check whether the supplier has filed GSTR-1 for the period"),IF(I154="Value mismatch",IF(H154&gt;0,"Books tax is higher than 2B","Books tax is lower than 2B"),IF(I154="Duplicate in books","Same key as an earlier row: left out of the totals",""))))</f>
        <v/>
      </c>
    </row>
    <row r="155">
      <c r="A155" s="10">
        <f>UPPER(SUBSTITUTE(TRIM('Purchase register'!A155&amp;"")," ",""))</f>
        <v/>
      </c>
      <c r="B155" s="10">
        <f>IF(E155="","",'Purchase register'!C155&amp;"")</f>
        <v/>
      </c>
      <c r="C155" s="11">
        <f>IF(E155="","",SUM('Purchase register'!F155:I155))</f>
        <v/>
      </c>
      <c r="D155" s="10">
        <f>UPPER(SUBSTITUTE(SUBSTITUTE(SUBSTITUTE(SUBSTITUTE(SUBSTITUTE(SUBSTITUTE(SUBSTITUTE(SUBSTITUTE(SUBSTITUTE(SUBSTITUTE(SUBSTITUTE(SUBSTITUTE(SUBSTITUTE('Purchase register'!C155&amp;""," ",""),"/",""),"-",""),".",""),",",""),"_",""),"\",""),"(",""),")",""),"#",""),"*",""),"?",""),"~",""))</f>
        <v/>
      </c>
      <c r="E155" s="10">
        <f>IF(OR(A155="",D155=""),"",A155&amp;"|"&amp;MID(D155,FIND(LEFT(TRIM(SUBSTITUTE(D155,"0"," ")),1),SUBSTITUTE(D155,"0"," ")),50))</f>
        <v/>
      </c>
      <c r="F155" s="12">
        <f>IF(E155="","",IFERROR(MATCH(E155,'2B check'!$E$2:$E$501,0),0))</f>
        <v/>
      </c>
      <c r="G155" s="11">
        <f>IF(OR(E155="",F155=0),"",INDEX('2B check'!$C$2:$C$501,F155))</f>
        <v/>
      </c>
      <c r="H155" s="11">
        <f>IF(G155="","",ROUND(C155-G155,2))</f>
        <v/>
      </c>
      <c r="I155" s="10">
        <f>IF(E155="","",IF(COUNTIF($E$2:E155,E155)&gt;1,"Duplicate in books",IF(F155=0,"Only in books",IF(ABS(H155)&gt;1,"Value mismatch","Matched"))))</f>
        <v/>
      </c>
      <c r="J155" s="10">
        <f>IF(I155="","",IF(I155="Only in books",IF(COUNTIF('2B check'!$A$2:$A$501,A155)&gt;0,"Supplier has other invoices in 2B: look for a keying error, IMS Pending or a later period","Supplier has nothing in this 2B: check whether the supplier has filed GSTR-1 for the period"),IF(I155="Value mismatch",IF(H155&gt;0,"Books tax is higher than 2B","Books tax is lower than 2B"),IF(I155="Duplicate in books","Same key as an earlier row: left out of the totals",""))))</f>
        <v/>
      </c>
    </row>
    <row r="156">
      <c r="A156" s="10">
        <f>UPPER(SUBSTITUTE(TRIM('Purchase register'!A156&amp;"")," ",""))</f>
        <v/>
      </c>
      <c r="B156" s="10">
        <f>IF(E156="","",'Purchase register'!C156&amp;"")</f>
        <v/>
      </c>
      <c r="C156" s="11">
        <f>IF(E156="","",SUM('Purchase register'!F156:I156))</f>
        <v/>
      </c>
      <c r="D156" s="10">
        <f>UPPER(SUBSTITUTE(SUBSTITUTE(SUBSTITUTE(SUBSTITUTE(SUBSTITUTE(SUBSTITUTE(SUBSTITUTE(SUBSTITUTE(SUBSTITUTE(SUBSTITUTE(SUBSTITUTE(SUBSTITUTE(SUBSTITUTE('Purchase register'!C156&amp;""," ",""),"/",""),"-",""),".",""),",",""),"_",""),"\",""),"(",""),")",""),"#",""),"*",""),"?",""),"~",""))</f>
        <v/>
      </c>
      <c r="E156" s="10">
        <f>IF(OR(A156="",D156=""),"",A156&amp;"|"&amp;MID(D156,FIND(LEFT(TRIM(SUBSTITUTE(D156,"0"," ")),1),SUBSTITUTE(D156,"0"," ")),50))</f>
        <v/>
      </c>
      <c r="F156" s="12">
        <f>IF(E156="","",IFERROR(MATCH(E156,'2B check'!$E$2:$E$501,0),0))</f>
        <v/>
      </c>
      <c r="G156" s="11">
        <f>IF(OR(E156="",F156=0),"",INDEX('2B check'!$C$2:$C$501,F156))</f>
        <v/>
      </c>
      <c r="H156" s="11">
        <f>IF(G156="","",ROUND(C156-G156,2))</f>
        <v/>
      </c>
      <c r="I156" s="10">
        <f>IF(E156="","",IF(COUNTIF($E$2:E156,E156)&gt;1,"Duplicate in books",IF(F156=0,"Only in books",IF(ABS(H156)&gt;1,"Value mismatch","Matched"))))</f>
        <v/>
      </c>
      <c r="J156" s="10">
        <f>IF(I156="","",IF(I156="Only in books",IF(COUNTIF('2B check'!$A$2:$A$501,A156)&gt;0,"Supplier has other invoices in 2B: look for a keying error, IMS Pending or a later period","Supplier has nothing in this 2B: check whether the supplier has filed GSTR-1 for the period"),IF(I156="Value mismatch",IF(H156&gt;0,"Books tax is higher than 2B","Books tax is lower than 2B"),IF(I156="Duplicate in books","Same key as an earlier row: left out of the totals",""))))</f>
        <v/>
      </c>
    </row>
    <row r="157">
      <c r="A157" s="10">
        <f>UPPER(SUBSTITUTE(TRIM('Purchase register'!A157&amp;"")," ",""))</f>
        <v/>
      </c>
      <c r="B157" s="10">
        <f>IF(E157="","",'Purchase register'!C157&amp;"")</f>
        <v/>
      </c>
      <c r="C157" s="11">
        <f>IF(E157="","",SUM('Purchase register'!F157:I157))</f>
        <v/>
      </c>
      <c r="D157" s="10">
        <f>UPPER(SUBSTITUTE(SUBSTITUTE(SUBSTITUTE(SUBSTITUTE(SUBSTITUTE(SUBSTITUTE(SUBSTITUTE(SUBSTITUTE(SUBSTITUTE(SUBSTITUTE(SUBSTITUTE(SUBSTITUTE(SUBSTITUTE('Purchase register'!C157&amp;""," ",""),"/",""),"-",""),".",""),",",""),"_",""),"\",""),"(",""),")",""),"#",""),"*",""),"?",""),"~",""))</f>
        <v/>
      </c>
      <c r="E157" s="10">
        <f>IF(OR(A157="",D157=""),"",A157&amp;"|"&amp;MID(D157,FIND(LEFT(TRIM(SUBSTITUTE(D157,"0"," ")),1),SUBSTITUTE(D157,"0"," ")),50))</f>
        <v/>
      </c>
      <c r="F157" s="12">
        <f>IF(E157="","",IFERROR(MATCH(E157,'2B check'!$E$2:$E$501,0),0))</f>
        <v/>
      </c>
      <c r="G157" s="11">
        <f>IF(OR(E157="",F157=0),"",INDEX('2B check'!$C$2:$C$501,F157))</f>
        <v/>
      </c>
      <c r="H157" s="11">
        <f>IF(G157="","",ROUND(C157-G157,2))</f>
        <v/>
      </c>
      <c r="I157" s="10">
        <f>IF(E157="","",IF(COUNTIF($E$2:E157,E157)&gt;1,"Duplicate in books",IF(F157=0,"Only in books",IF(ABS(H157)&gt;1,"Value mismatch","Matched"))))</f>
        <v/>
      </c>
      <c r="J157" s="10">
        <f>IF(I157="","",IF(I157="Only in books",IF(COUNTIF('2B check'!$A$2:$A$501,A157)&gt;0,"Supplier has other invoices in 2B: look for a keying error, IMS Pending or a later period","Supplier has nothing in this 2B: check whether the supplier has filed GSTR-1 for the period"),IF(I157="Value mismatch",IF(H157&gt;0,"Books tax is higher than 2B","Books tax is lower than 2B"),IF(I157="Duplicate in books","Same key as an earlier row: left out of the totals",""))))</f>
        <v/>
      </c>
    </row>
    <row r="158">
      <c r="A158" s="10">
        <f>UPPER(SUBSTITUTE(TRIM('Purchase register'!A158&amp;"")," ",""))</f>
        <v/>
      </c>
      <c r="B158" s="10">
        <f>IF(E158="","",'Purchase register'!C158&amp;"")</f>
        <v/>
      </c>
      <c r="C158" s="11">
        <f>IF(E158="","",SUM('Purchase register'!F158:I158))</f>
        <v/>
      </c>
      <c r="D158" s="10">
        <f>UPPER(SUBSTITUTE(SUBSTITUTE(SUBSTITUTE(SUBSTITUTE(SUBSTITUTE(SUBSTITUTE(SUBSTITUTE(SUBSTITUTE(SUBSTITUTE(SUBSTITUTE(SUBSTITUTE(SUBSTITUTE(SUBSTITUTE('Purchase register'!C158&amp;""," ",""),"/",""),"-",""),".",""),",",""),"_",""),"\",""),"(",""),")",""),"#",""),"*",""),"?",""),"~",""))</f>
        <v/>
      </c>
      <c r="E158" s="10">
        <f>IF(OR(A158="",D158=""),"",A158&amp;"|"&amp;MID(D158,FIND(LEFT(TRIM(SUBSTITUTE(D158,"0"," ")),1),SUBSTITUTE(D158,"0"," ")),50))</f>
        <v/>
      </c>
      <c r="F158" s="12">
        <f>IF(E158="","",IFERROR(MATCH(E158,'2B check'!$E$2:$E$501,0),0))</f>
        <v/>
      </c>
      <c r="G158" s="11">
        <f>IF(OR(E158="",F158=0),"",INDEX('2B check'!$C$2:$C$501,F158))</f>
        <v/>
      </c>
      <c r="H158" s="11">
        <f>IF(G158="","",ROUND(C158-G158,2))</f>
        <v/>
      </c>
      <c r="I158" s="10">
        <f>IF(E158="","",IF(COUNTIF($E$2:E158,E158)&gt;1,"Duplicate in books",IF(F158=0,"Only in books",IF(ABS(H158)&gt;1,"Value mismatch","Matched"))))</f>
        <v/>
      </c>
      <c r="J158" s="10">
        <f>IF(I158="","",IF(I158="Only in books",IF(COUNTIF('2B check'!$A$2:$A$501,A158)&gt;0,"Supplier has other invoices in 2B: look for a keying error, IMS Pending or a later period","Supplier has nothing in this 2B: check whether the supplier has filed GSTR-1 for the period"),IF(I158="Value mismatch",IF(H158&gt;0,"Books tax is higher than 2B","Books tax is lower than 2B"),IF(I158="Duplicate in books","Same key as an earlier row: left out of the totals",""))))</f>
        <v/>
      </c>
    </row>
    <row r="159">
      <c r="A159" s="10">
        <f>UPPER(SUBSTITUTE(TRIM('Purchase register'!A159&amp;"")," ",""))</f>
        <v/>
      </c>
      <c r="B159" s="10">
        <f>IF(E159="","",'Purchase register'!C159&amp;"")</f>
        <v/>
      </c>
      <c r="C159" s="11">
        <f>IF(E159="","",SUM('Purchase register'!F159:I159))</f>
        <v/>
      </c>
      <c r="D159" s="10">
        <f>UPPER(SUBSTITUTE(SUBSTITUTE(SUBSTITUTE(SUBSTITUTE(SUBSTITUTE(SUBSTITUTE(SUBSTITUTE(SUBSTITUTE(SUBSTITUTE(SUBSTITUTE(SUBSTITUTE(SUBSTITUTE(SUBSTITUTE('Purchase register'!C159&amp;""," ",""),"/",""),"-",""),".",""),",",""),"_",""),"\",""),"(",""),")",""),"#",""),"*",""),"?",""),"~",""))</f>
        <v/>
      </c>
      <c r="E159" s="10">
        <f>IF(OR(A159="",D159=""),"",A159&amp;"|"&amp;MID(D159,FIND(LEFT(TRIM(SUBSTITUTE(D159,"0"," ")),1),SUBSTITUTE(D159,"0"," ")),50))</f>
        <v/>
      </c>
      <c r="F159" s="12">
        <f>IF(E159="","",IFERROR(MATCH(E159,'2B check'!$E$2:$E$501,0),0))</f>
        <v/>
      </c>
      <c r="G159" s="11">
        <f>IF(OR(E159="",F159=0),"",INDEX('2B check'!$C$2:$C$501,F159))</f>
        <v/>
      </c>
      <c r="H159" s="11">
        <f>IF(G159="","",ROUND(C159-G159,2))</f>
        <v/>
      </c>
      <c r="I159" s="10">
        <f>IF(E159="","",IF(COUNTIF($E$2:E159,E159)&gt;1,"Duplicate in books",IF(F159=0,"Only in books",IF(ABS(H159)&gt;1,"Value mismatch","Matched"))))</f>
        <v/>
      </c>
      <c r="J159" s="10">
        <f>IF(I159="","",IF(I159="Only in books",IF(COUNTIF('2B check'!$A$2:$A$501,A159)&gt;0,"Supplier has other invoices in 2B: look for a keying error, IMS Pending or a later period","Supplier has nothing in this 2B: check whether the supplier has filed GSTR-1 for the period"),IF(I159="Value mismatch",IF(H159&gt;0,"Books tax is higher than 2B","Books tax is lower than 2B"),IF(I159="Duplicate in books","Same key as an earlier row: left out of the totals",""))))</f>
        <v/>
      </c>
    </row>
    <row r="160">
      <c r="A160" s="10">
        <f>UPPER(SUBSTITUTE(TRIM('Purchase register'!A160&amp;"")," ",""))</f>
        <v/>
      </c>
      <c r="B160" s="10">
        <f>IF(E160="","",'Purchase register'!C160&amp;"")</f>
        <v/>
      </c>
      <c r="C160" s="11">
        <f>IF(E160="","",SUM('Purchase register'!F160:I160))</f>
        <v/>
      </c>
      <c r="D160" s="10">
        <f>UPPER(SUBSTITUTE(SUBSTITUTE(SUBSTITUTE(SUBSTITUTE(SUBSTITUTE(SUBSTITUTE(SUBSTITUTE(SUBSTITUTE(SUBSTITUTE(SUBSTITUTE(SUBSTITUTE(SUBSTITUTE(SUBSTITUTE('Purchase register'!C160&amp;""," ",""),"/",""),"-",""),".",""),",",""),"_",""),"\",""),"(",""),")",""),"#",""),"*",""),"?",""),"~",""))</f>
        <v/>
      </c>
      <c r="E160" s="10">
        <f>IF(OR(A160="",D160=""),"",A160&amp;"|"&amp;MID(D160,FIND(LEFT(TRIM(SUBSTITUTE(D160,"0"," ")),1),SUBSTITUTE(D160,"0"," ")),50))</f>
        <v/>
      </c>
      <c r="F160" s="12">
        <f>IF(E160="","",IFERROR(MATCH(E160,'2B check'!$E$2:$E$501,0),0))</f>
        <v/>
      </c>
      <c r="G160" s="11">
        <f>IF(OR(E160="",F160=0),"",INDEX('2B check'!$C$2:$C$501,F160))</f>
        <v/>
      </c>
      <c r="H160" s="11">
        <f>IF(G160="","",ROUND(C160-G160,2))</f>
        <v/>
      </c>
      <c r="I160" s="10">
        <f>IF(E160="","",IF(COUNTIF($E$2:E160,E160)&gt;1,"Duplicate in books",IF(F160=0,"Only in books",IF(ABS(H160)&gt;1,"Value mismatch","Matched"))))</f>
        <v/>
      </c>
      <c r="J160" s="10">
        <f>IF(I160="","",IF(I160="Only in books",IF(COUNTIF('2B check'!$A$2:$A$501,A160)&gt;0,"Supplier has other invoices in 2B: look for a keying error, IMS Pending or a later period","Supplier has nothing in this 2B: check whether the supplier has filed GSTR-1 for the period"),IF(I160="Value mismatch",IF(H160&gt;0,"Books tax is higher than 2B","Books tax is lower than 2B"),IF(I160="Duplicate in books","Same key as an earlier row: left out of the totals",""))))</f>
        <v/>
      </c>
    </row>
    <row r="161">
      <c r="A161" s="10">
        <f>UPPER(SUBSTITUTE(TRIM('Purchase register'!A161&amp;"")," ",""))</f>
        <v/>
      </c>
      <c r="B161" s="10">
        <f>IF(E161="","",'Purchase register'!C161&amp;"")</f>
        <v/>
      </c>
      <c r="C161" s="11">
        <f>IF(E161="","",SUM('Purchase register'!F161:I161))</f>
        <v/>
      </c>
      <c r="D161" s="10">
        <f>UPPER(SUBSTITUTE(SUBSTITUTE(SUBSTITUTE(SUBSTITUTE(SUBSTITUTE(SUBSTITUTE(SUBSTITUTE(SUBSTITUTE(SUBSTITUTE(SUBSTITUTE(SUBSTITUTE(SUBSTITUTE(SUBSTITUTE('Purchase register'!C161&amp;""," ",""),"/",""),"-",""),".",""),",",""),"_",""),"\",""),"(",""),")",""),"#",""),"*",""),"?",""),"~",""))</f>
        <v/>
      </c>
      <c r="E161" s="10">
        <f>IF(OR(A161="",D161=""),"",A161&amp;"|"&amp;MID(D161,FIND(LEFT(TRIM(SUBSTITUTE(D161,"0"," ")),1),SUBSTITUTE(D161,"0"," ")),50))</f>
        <v/>
      </c>
      <c r="F161" s="12">
        <f>IF(E161="","",IFERROR(MATCH(E161,'2B check'!$E$2:$E$501,0),0))</f>
        <v/>
      </c>
      <c r="G161" s="11">
        <f>IF(OR(E161="",F161=0),"",INDEX('2B check'!$C$2:$C$501,F161))</f>
        <v/>
      </c>
      <c r="H161" s="11">
        <f>IF(G161="","",ROUND(C161-G161,2))</f>
        <v/>
      </c>
      <c r="I161" s="10">
        <f>IF(E161="","",IF(COUNTIF($E$2:E161,E161)&gt;1,"Duplicate in books",IF(F161=0,"Only in books",IF(ABS(H161)&gt;1,"Value mismatch","Matched"))))</f>
        <v/>
      </c>
      <c r="J161" s="10">
        <f>IF(I161="","",IF(I161="Only in books",IF(COUNTIF('2B check'!$A$2:$A$501,A161)&gt;0,"Supplier has other invoices in 2B: look for a keying error, IMS Pending or a later period","Supplier has nothing in this 2B: check whether the supplier has filed GSTR-1 for the period"),IF(I161="Value mismatch",IF(H161&gt;0,"Books tax is higher than 2B","Books tax is lower than 2B"),IF(I161="Duplicate in books","Same key as an earlier row: left out of the totals",""))))</f>
        <v/>
      </c>
    </row>
    <row r="162">
      <c r="A162" s="10">
        <f>UPPER(SUBSTITUTE(TRIM('Purchase register'!A162&amp;"")," ",""))</f>
        <v/>
      </c>
      <c r="B162" s="10">
        <f>IF(E162="","",'Purchase register'!C162&amp;"")</f>
        <v/>
      </c>
      <c r="C162" s="11">
        <f>IF(E162="","",SUM('Purchase register'!F162:I162))</f>
        <v/>
      </c>
      <c r="D162" s="10">
        <f>UPPER(SUBSTITUTE(SUBSTITUTE(SUBSTITUTE(SUBSTITUTE(SUBSTITUTE(SUBSTITUTE(SUBSTITUTE(SUBSTITUTE(SUBSTITUTE(SUBSTITUTE(SUBSTITUTE(SUBSTITUTE(SUBSTITUTE('Purchase register'!C162&amp;""," ",""),"/",""),"-",""),".",""),",",""),"_",""),"\",""),"(",""),")",""),"#",""),"*",""),"?",""),"~",""))</f>
        <v/>
      </c>
      <c r="E162" s="10">
        <f>IF(OR(A162="",D162=""),"",A162&amp;"|"&amp;MID(D162,FIND(LEFT(TRIM(SUBSTITUTE(D162,"0"," ")),1),SUBSTITUTE(D162,"0"," ")),50))</f>
        <v/>
      </c>
      <c r="F162" s="12">
        <f>IF(E162="","",IFERROR(MATCH(E162,'2B check'!$E$2:$E$501,0),0))</f>
        <v/>
      </c>
      <c r="G162" s="11">
        <f>IF(OR(E162="",F162=0),"",INDEX('2B check'!$C$2:$C$501,F162))</f>
        <v/>
      </c>
      <c r="H162" s="11">
        <f>IF(G162="","",ROUND(C162-G162,2))</f>
        <v/>
      </c>
      <c r="I162" s="10">
        <f>IF(E162="","",IF(COUNTIF($E$2:E162,E162)&gt;1,"Duplicate in books",IF(F162=0,"Only in books",IF(ABS(H162)&gt;1,"Value mismatch","Matched"))))</f>
        <v/>
      </c>
      <c r="J162" s="10">
        <f>IF(I162="","",IF(I162="Only in books",IF(COUNTIF('2B check'!$A$2:$A$501,A162)&gt;0,"Supplier has other invoices in 2B: look for a keying error, IMS Pending or a later period","Supplier has nothing in this 2B: check whether the supplier has filed GSTR-1 for the period"),IF(I162="Value mismatch",IF(H162&gt;0,"Books tax is higher than 2B","Books tax is lower than 2B"),IF(I162="Duplicate in books","Same key as an earlier row: left out of the totals",""))))</f>
        <v/>
      </c>
    </row>
    <row r="163">
      <c r="A163" s="10">
        <f>UPPER(SUBSTITUTE(TRIM('Purchase register'!A163&amp;"")," ",""))</f>
        <v/>
      </c>
      <c r="B163" s="10">
        <f>IF(E163="","",'Purchase register'!C163&amp;"")</f>
        <v/>
      </c>
      <c r="C163" s="11">
        <f>IF(E163="","",SUM('Purchase register'!F163:I163))</f>
        <v/>
      </c>
      <c r="D163" s="10">
        <f>UPPER(SUBSTITUTE(SUBSTITUTE(SUBSTITUTE(SUBSTITUTE(SUBSTITUTE(SUBSTITUTE(SUBSTITUTE(SUBSTITUTE(SUBSTITUTE(SUBSTITUTE(SUBSTITUTE(SUBSTITUTE(SUBSTITUTE('Purchase register'!C163&amp;""," ",""),"/",""),"-",""),".",""),",",""),"_",""),"\",""),"(",""),")",""),"#",""),"*",""),"?",""),"~",""))</f>
        <v/>
      </c>
      <c r="E163" s="10">
        <f>IF(OR(A163="",D163=""),"",A163&amp;"|"&amp;MID(D163,FIND(LEFT(TRIM(SUBSTITUTE(D163,"0"," ")),1),SUBSTITUTE(D163,"0"," ")),50))</f>
        <v/>
      </c>
      <c r="F163" s="12">
        <f>IF(E163="","",IFERROR(MATCH(E163,'2B check'!$E$2:$E$501,0),0))</f>
        <v/>
      </c>
      <c r="G163" s="11">
        <f>IF(OR(E163="",F163=0),"",INDEX('2B check'!$C$2:$C$501,F163))</f>
        <v/>
      </c>
      <c r="H163" s="11">
        <f>IF(G163="","",ROUND(C163-G163,2))</f>
        <v/>
      </c>
      <c r="I163" s="10">
        <f>IF(E163="","",IF(COUNTIF($E$2:E163,E163)&gt;1,"Duplicate in books",IF(F163=0,"Only in books",IF(ABS(H163)&gt;1,"Value mismatch","Matched"))))</f>
        <v/>
      </c>
      <c r="J163" s="10">
        <f>IF(I163="","",IF(I163="Only in books",IF(COUNTIF('2B check'!$A$2:$A$501,A163)&gt;0,"Supplier has other invoices in 2B: look for a keying error, IMS Pending or a later period","Supplier has nothing in this 2B: check whether the supplier has filed GSTR-1 for the period"),IF(I163="Value mismatch",IF(H163&gt;0,"Books tax is higher than 2B","Books tax is lower than 2B"),IF(I163="Duplicate in books","Same key as an earlier row: left out of the totals",""))))</f>
        <v/>
      </c>
    </row>
    <row r="164">
      <c r="A164" s="10">
        <f>UPPER(SUBSTITUTE(TRIM('Purchase register'!A164&amp;"")," ",""))</f>
        <v/>
      </c>
      <c r="B164" s="10">
        <f>IF(E164="","",'Purchase register'!C164&amp;"")</f>
        <v/>
      </c>
      <c r="C164" s="11">
        <f>IF(E164="","",SUM('Purchase register'!F164:I164))</f>
        <v/>
      </c>
      <c r="D164" s="10">
        <f>UPPER(SUBSTITUTE(SUBSTITUTE(SUBSTITUTE(SUBSTITUTE(SUBSTITUTE(SUBSTITUTE(SUBSTITUTE(SUBSTITUTE(SUBSTITUTE(SUBSTITUTE(SUBSTITUTE(SUBSTITUTE(SUBSTITUTE('Purchase register'!C164&amp;""," ",""),"/",""),"-",""),".",""),",",""),"_",""),"\",""),"(",""),")",""),"#",""),"*",""),"?",""),"~",""))</f>
        <v/>
      </c>
      <c r="E164" s="10">
        <f>IF(OR(A164="",D164=""),"",A164&amp;"|"&amp;MID(D164,FIND(LEFT(TRIM(SUBSTITUTE(D164,"0"," ")),1),SUBSTITUTE(D164,"0"," ")),50))</f>
        <v/>
      </c>
      <c r="F164" s="12">
        <f>IF(E164="","",IFERROR(MATCH(E164,'2B check'!$E$2:$E$501,0),0))</f>
        <v/>
      </c>
      <c r="G164" s="11">
        <f>IF(OR(E164="",F164=0),"",INDEX('2B check'!$C$2:$C$501,F164))</f>
        <v/>
      </c>
      <c r="H164" s="11">
        <f>IF(G164="","",ROUND(C164-G164,2))</f>
        <v/>
      </c>
      <c r="I164" s="10">
        <f>IF(E164="","",IF(COUNTIF($E$2:E164,E164)&gt;1,"Duplicate in books",IF(F164=0,"Only in books",IF(ABS(H164)&gt;1,"Value mismatch","Matched"))))</f>
        <v/>
      </c>
      <c r="J164" s="10">
        <f>IF(I164="","",IF(I164="Only in books",IF(COUNTIF('2B check'!$A$2:$A$501,A164)&gt;0,"Supplier has other invoices in 2B: look for a keying error, IMS Pending or a later period","Supplier has nothing in this 2B: check whether the supplier has filed GSTR-1 for the period"),IF(I164="Value mismatch",IF(H164&gt;0,"Books tax is higher than 2B","Books tax is lower than 2B"),IF(I164="Duplicate in books","Same key as an earlier row: left out of the totals",""))))</f>
        <v/>
      </c>
    </row>
    <row r="165">
      <c r="A165" s="10">
        <f>UPPER(SUBSTITUTE(TRIM('Purchase register'!A165&amp;"")," ",""))</f>
        <v/>
      </c>
      <c r="B165" s="10">
        <f>IF(E165="","",'Purchase register'!C165&amp;"")</f>
        <v/>
      </c>
      <c r="C165" s="11">
        <f>IF(E165="","",SUM('Purchase register'!F165:I165))</f>
        <v/>
      </c>
      <c r="D165" s="10">
        <f>UPPER(SUBSTITUTE(SUBSTITUTE(SUBSTITUTE(SUBSTITUTE(SUBSTITUTE(SUBSTITUTE(SUBSTITUTE(SUBSTITUTE(SUBSTITUTE(SUBSTITUTE(SUBSTITUTE(SUBSTITUTE(SUBSTITUTE('Purchase register'!C165&amp;""," ",""),"/",""),"-",""),".",""),",",""),"_",""),"\",""),"(",""),")",""),"#",""),"*",""),"?",""),"~",""))</f>
        <v/>
      </c>
      <c r="E165" s="10">
        <f>IF(OR(A165="",D165=""),"",A165&amp;"|"&amp;MID(D165,FIND(LEFT(TRIM(SUBSTITUTE(D165,"0"," ")),1),SUBSTITUTE(D165,"0"," ")),50))</f>
        <v/>
      </c>
      <c r="F165" s="12">
        <f>IF(E165="","",IFERROR(MATCH(E165,'2B check'!$E$2:$E$501,0),0))</f>
        <v/>
      </c>
      <c r="G165" s="11">
        <f>IF(OR(E165="",F165=0),"",INDEX('2B check'!$C$2:$C$501,F165))</f>
        <v/>
      </c>
      <c r="H165" s="11">
        <f>IF(G165="","",ROUND(C165-G165,2))</f>
        <v/>
      </c>
      <c r="I165" s="10">
        <f>IF(E165="","",IF(COUNTIF($E$2:E165,E165)&gt;1,"Duplicate in books",IF(F165=0,"Only in books",IF(ABS(H165)&gt;1,"Value mismatch","Matched"))))</f>
        <v/>
      </c>
      <c r="J165" s="10">
        <f>IF(I165="","",IF(I165="Only in books",IF(COUNTIF('2B check'!$A$2:$A$501,A165)&gt;0,"Supplier has other invoices in 2B: look for a keying error, IMS Pending or a later period","Supplier has nothing in this 2B: check whether the supplier has filed GSTR-1 for the period"),IF(I165="Value mismatch",IF(H165&gt;0,"Books tax is higher than 2B","Books tax is lower than 2B"),IF(I165="Duplicate in books","Same key as an earlier row: left out of the totals",""))))</f>
        <v/>
      </c>
    </row>
    <row r="166">
      <c r="A166" s="10">
        <f>UPPER(SUBSTITUTE(TRIM('Purchase register'!A166&amp;"")," ",""))</f>
        <v/>
      </c>
      <c r="B166" s="10">
        <f>IF(E166="","",'Purchase register'!C166&amp;"")</f>
        <v/>
      </c>
      <c r="C166" s="11">
        <f>IF(E166="","",SUM('Purchase register'!F166:I166))</f>
        <v/>
      </c>
      <c r="D166" s="10">
        <f>UPPER(SUBSTITUTE(SUBSTITUTE(SUBSTITUTE(SUBSTITUTE(SUBSTITUTE(SUBSTITUTE(SUBSTITUTE(SUBSTITUTE(SUBSTITUTE(SUBSTITUTE(SUBSTITUTE(SUBSTITUTE(SUBSTITUTE('Purchase register'!C166&amp;""," ",""),"/",""),"-",""),".",""),",",""),"_",""),"\",""),"(",""),")",""),"#",""),"*",""),"?",""),"~",""))</f>
        <v/>
      </c>
      <c r="E166" s="10">
        <f>IF(OR(A166="",D166=""),"",A166&amp;"|"&amp;MID(D166,FIND(LEFT(TRIM(SUBSTITUTE(D166,"0"," ")),1),SUBSTITUTE(D166,"0"," ")),50))</f>
        <v/>
      </c>
      <c r="F166" s="12">
        <f>IF(E166="","",IFERROR(MATCH(E166,'2B check'!$E$2:$E$501,0),0))</f>
        <v/>
      </c>
      <c r="G166" s="11">
        <f>IF(OR(E166="",F166=0),"",INDEX('2B check'!$C$2:$C$501,F166))</f>
        <v/>
      </c>
      <c r="H166" s="11">
        <f>IF(G166="","",ROUND(C166-G166,2))</f>
        <v/>
      </c>
      <c r="I166" s="10">
        <f>IF(E166="","",IF(COUNTIF($E$2:E166,E166)&gt;1,"Duplicate in books",IF(F166=0,"Only in books",IF(ABS(H166)&gt;1,"Value mismatch","Matched"))))</f>
        <v/>
      </c>
      <c r="J166" s="10">
        <f>IF(I166="","",IF(I166="Only in books",IF(COUNTIF('2B check'!$A$2:$A$501,A166)&gt;0,"Supplier has other invoices in 2B: look for a keying error, IMS Pending or a later period","Supplier has nothing in this 2B: check whether the supplier has filed GSTR-1 for the period"),IF(I166="Value mismatch",IF(H166&gt;0,"Books tax is higher than 2B","Books tax is lower than 2B"),IF(I166="Duplicate in books","Same key as an earlier row: left out of the totals",""))))</f>
        <v/>
      </c>
    </row>
    <row r="167">
      <c r="A167" s="10">
        <f>UPPER(SUBSTITUTE(TRIM('Purchase register'!A167&amp;"")," ",""))</f>
        <v/>
      </c>
      <c r="B167" s="10">
        <f>IF(E167="","",'Purchase register'!C167&amp;"")</f>
        <v/>
      </c>
      <c r="C167" s="11">
        <f>IF(E167="","",SUM('Purchase register'!F167:I167))</f>
        <v/>
      </c>
      <c r="D167" s="10">
        <f>UPPER(SUBSTITUTE(SUBSTITUTE(SUBSTITUTE(SUBSTITUTE(SUBSTITUTE(SUBSTITUTE(SUBSTITUTE(SUBSTITUTE(SUBSTITUTE(SUBSTITUTE(SUBSTITUTE(SUBSTITUTE(SUBSTITUTE('Purchase register'!C167&amp;""," ",""),"/",""),"-",""),".",""),",",""),"_",""),"\",""),"(",""),")",""),"#",""),"*",""),"?",""),"~",""))</f>
        <v/>
      </c>
      <c r="E167" s="10">
        <f>IF(OR(A167="",D167=""),"",A167&amp;"|"&amp;MID(D167,FIND(LEFT(TRIM(SUBSTITUTE(D167,"0"," ")),1),SUBSTITUTE(D167,"0"," ")),50))</f>
        <v/>
      </c>
      <c r="F167" s="12">
        <f>IF(E167="","",IFERROR(MATCH(E167,'2B check'!$E$2:$E$501,0),0))</f>
        <v/>
      </c>
      <c r="G167" s="11">
        <f>IF(OR(E167="",F167=0),"",INDEX('2B check'!$C$2:$C$501,F167))</f>
        <v/>
      </c>
      <c r="H167" s="11">
        <f>IF(G167="","",ROUND(C167-G167,2))</f>
        <v/>
      </c>
      <c r="I167" s="10">
        <f>IF(E167="","",IF(COUNTIF($E$2:E167,E167)&gt;1,"Duplicate in books",IF(F167=0,"Only in books",IF(ABS(H167)&gt;1,"Value mismatch","Matched"))))</f>
        <v/>
      </c>
      <c r="J167" s="10">
        <f>IF(I167="","",IF(I167="Only in books",IF(COUNTIF('2B check'!$A$2:$A$501,A167)&gt;0,"Supplier has other invoices in 2B: look for a keying error, IMS Pending or a later period","Supplier has nothing in this 2B: check whether the supplier has filed GSTR-1 for the period"),IF(I167="Value mismatch",IF(H167&gt;0,"Books tax is higher than 2B","Books tax is lower than 2B"),IF(I167="Duplicate in books","Same key as an earlier row: left out of the totals",""))))</f>
        <v/>
      </c>
    </row>
    <row r="168">
      <c r="A168" s="10">
        <f>UPPER(SUBSTITUTE(TRIM('Purchase register'!A168&amp;"")," ",""))</f>
        <v/>
      </c>
      <c r="B168" s="10">
        <f>IF(E168="","",'Purchase register'!C168&amp;"")</f>
        <v/>
      </c>
      <c r="C168" s="11">
        <f>IF(E168="","",SUM('Purchase register'!F168:I168))</f>
        <v/>
      </c>
      <c r="D168" s="10">
        <f>UPPER(SUBSTITUTE(SUBSTITUTE(SUBSTITUTE(SUBSTITUTE(SUBSTITUTE(SUBSTITUTE(SUBSTITUTE(SUBSTITUTE(SUBSTITUTE(SUBSTITUTE(SUBSTITUTE(SUBSTITUTE(SUBSTITUTE('Purchase register'!C168&amp;""," ",""),"/",""),"-",""),".",""),",",""),"_",""),"\",""),"(",""),")",""),"#",""),"*",""),"?",""),"~",""))</f>
        <v/>
      </c>
      <c r="E168" s="10">
        <f>IF(OR(A168="",D168=""),"",A168&amp;"|"&amp;MID(D168,FIND(LEFT(TRIM(SUBSTITUTE(D168,"0"," ")),1),SUBSTITUTE(D168,"0"," ")),50))</f>
        <v/>
      </c>
      <c r="F168" s="12">
        <f>IF(E168="","",IFERROR(MATCH(E168,'2B check'!$E$2:$E$501,0),0))</f>
        <v/>
      </c>
      <c r="G168" s="11">
        <f>IF(OR(E168="",F168=0),"",INDEX('2B check'!$C$2:$C$501,F168))</f>
        <v/>
      </c>
      <c r="H168" s="11">
        <f>IF(G168="","",ROUND(C168-G168,2))</f>
        <v/>
      </c>
      <c r="I168" s="10">
        <f>IF(E168="","",IF(COUNTIF($E$2:E168,E168)&gt;1,"Duplicate in books",IF(F168=0,"Only in books",IF(ABS(H168)&gt;1,"Value mismatch","Matched"))))</f>
        <v/>
      </c>
      <c r="J168" s="10">
        <f>IF(I168="","",IF(I168="Only in books",IF(COUNTIF('2B check'!$A$2:$A$501,A168)&gt;0,"Supplier has other invoices in 2B: look for a keying error, IMS Pending or a later period","Supplier has nothing in this 2B: check whether the supplier has filed GSTR-1 for the period"),IF(I168="Value mismatch",IF(H168&gt;0,"Books tax is higher than 2B","Books tax is lower than 2B"),IF(I168="Duplicate in books","Same key as an earlier row: left out of the totals",""))))</f>
        <v/>
      </c>
    </row>
    <row r="169">
      <c r="A169" s="10">
        <f>UPPER(SUBSTITUTE(TRIM('Purchase register'!A169&amp;"")," ",""))</f>
        <v/>
      </c>
      <c r="B169" s="10">
        <f>IF(E169="","",'Purchase register'!C169&amp;"")</f>
        <v/>
      </c>
      <c r="C169" s="11">
        <f>IF(E169="","",SUM('Purchase register'!F169:I169))</f>
        <v/>
      </c>
      <c r="D169" s="10">
        <f>UPPER(SUBSTITUTE(SUBSTITUTE(SUBSTITUTE(SUBSTITUTE(SUBSTITUTE(SUBSTITUTE(SUBSTITUTE(SUBSTITUTE(SUBSTITUTE(SUBSTITUTE(SUBSTITUTE(SUBSTITUTE(SUBSTITUTE('Purchase register'!C169&amp;""," ",""),"/",""),"-",""),".",""),",",""),"_",""),"\",""),"(",""),")",""),"#",""),"*",""),"?",""),"~",""))</f>
        <v/>
      </c>
      <c r="E169" s="10">
        <f>IF(OR(A169="",D169=""),"",A169&amp;"|"&amp;MID(D169,FIND(LEFT(TRIM(SUBSTITUTE(D169,"0"," ")),1),SUBSTITUTE(D169,"0"," ")),50))</f>
        <v/>
      </c>
      <c r="F169" s="12">
        <f>IF(E169="","",IFERROR(MATCH(E169,'2B check'!$E$2:$E$501,0),0))</f>
        <v/>
      </c>
      <c r="G169" s="11">
        <f>IF(OR(E169="",F169=0),"",INDEX('2B check'!$C$2:$C$501,F169))</f>
        <v/>
      </c>
      <c r="H169" s="11">
        <f>IF(G169="","",ROUND(C169-G169,2))</f>
        <v/>
      </c>
      <c r="I169" s="10">
        <f>IF(E169="","",IF(COUNTIF($E$2:E169,E169)&gt;1,"Duplicate in books",IF(F169=0,"Only in books",IF(ABS(H169)&gt;1,"Value mismatch","Matched"))))</f>
        <v/>
      </c>
      <c r="J169" s="10">
        <f>IF(I169="","",IF(I169="Only in books",IF(COUNTIF('2B check'!$A$2:$A$501,A169)&gt;0,"Supplier has other invoices in 2B: look for a keying error, IMS Pending or a later period","Supplier has nothing in this 2B: check whether the supplier has filed GSTR-1 for the period"),IF(I169="Value mismatch",IF(H169&gt;0,"Books tax is higher than 2B","Books tax is lower than 2B"),IF(I169="Duplicate in books","Same key as an earlier row: left out of the totals",""))))</f>
        <v/>
      </c>
    </row>
    <row r="170">
      <c r="A170" s="10">
        <f>UPPER(SUBSTITUTE(TRIM('Purchase register'!A170&amp;"")," ",""))</f>
        <v/>
      </c>
      <c r="B170" s="10">
        <f>IF(E170="","",'Purchase register'!C170&amp;"")</f>
        <v/>
      </c>
      <c r="C170" s="11">
        <f>IF(E170="","",SUM('Purchase register'!F170:I170))</f>
        <v/>
      </c>
      <c r="D170" s="10">
        <f>UPPER(SUBSTITUTE(SUBSTITUTE(SUBSTITUTE(SUBSTITUTE(SUBSTITUTE(SUBSTITUTE(SUBSTITUTE(SUBSTITUTE(SUBSTITUTE(SUBSTITUTE(SUBSTITUTE(SUBSTITUTE(SUBSTITUTE('Purchase register'!C170&amp;""," ",""),"/",""),"-",""),".",""),",",""),"_",""),"\",""),"(",""),")",""),"#",""),"*",""),"?",""),"~",""))</f>
        <v/>
      </c>
      <c r="E170" s="10">
        <f>IF(OR(A170="",D170=""),"",A170&amp;"|"&amp;MID(D170,FIND(LEFT(TRIM(SUBSTITUTE(D170,"0"," ")),1),SUBSTITUTE(D170,"0"," ")),50))</f>
        <v/>
      </c>
      <c r="F170" s="12">
        <f>IF(E170="","",IFERROR(MATCH(E170,'2B check'!$E$2:$E$501,0),0))</f>
        <v/>
      </c>
      <c r="G170" s="11">
        <f>IF(OR(E170="",F170=0),"",INDEX('2B check'!$C$2:$C$501,F170))</f>
        <v/>
      </c>
      <c r="H170" s="11">
        <f>IF(G170="","",ROUND(C170-G170,2))</f>
        <v/>
      </c>
      <c r="I170" s="10">
        <f>IF(E170="","",IF(COUNTIF($E$2:E170,E170)&gt;1,"Duplicate in books",IF(F170=0,"Only in books",IF(ABS(H170)&gt;1,"Value mismatch","Matched"))))</f>
        <v/>
      </c>
      <c r="J170" s="10">
        <f>IF(I170="","",IF(I170="Only in books",IF(COUNTIF('2B check'!$A$2:$A$501,A170)&gt;0,"Supplier has other invoices in 2B: look for a keying error, IMS Pending or a later period","Supplier has nothing in this 2B: check whether the supplier has filed GSTR-1 for the period"),IF(I170="Value mismatch",IF(H170&gt;0,"Books tax is higher than 2B","Books tax is lower than 2B"),IF(I170="Duplicate in books","Same key as an earlier row: left out of the totals",""))))</f>
        <v/>
      </c>
    </row>
    <row r="171">
      <c r="A171" s="10">
        <f>UPPER(SUBSTITUTE(TRIM('Purchase register'!A171&amp;"")," ",""))</f>
        <v/>
      </c>
      <c r="B171" s="10">
        <f>IF(E171="","",'Purchase register'!C171&amp;"")</f>
        <v/>
      </c>
      <c r="C171" s="11">
        <f>IF(E171="","",SUM('Purchase register'!F171:I171))</f>
        <v/>
      </c>
      <c r="D171" s="10">
        <f>UPPER(SUBSTITUTE(SUBSTITUTE(SUBSTITUTE(SUBSTITUTE(SUBSTITUTE(SUBSTITUTE(SUBSTITUTE(SUBSTITUTE(SUBSTITUTE(SUBSTITUTE(SUBSTITUTE(SUBSTITUTE(SUBSTITUTE('Purchase register'!C171&amp;""," ",""),"/",""),"-",""),".",""),",",""),"_",""),"\",""),"(",""),")",""),"#",""),"*",""),"?",""),"~",""))</f>
        <v/>
      </c>
      <c r="E171" s="10">
        <f>IF(OR(A171="",D171=""),"",A171&amp;"|"&amp;MID(D171,FIND(LEFT(TRIM(SUBSTITUTE(D171,"0"," ")),1),SUBSTITUTE(D171,"0"," ")),50))</f>
        <v/>
      </c>
      <c r="F171" s="12">
        <f>IF(E171="","",IFERROR(MATCH(E171,'2B check'!$E$2:$E$501,0),0))</f>
        <v/>
      </c>
      <c r="G171" s="11">
        <f>IF(OR(E171="",F171=0),"",INDEX('2B check'!$C$2:$C$501,F171))</f>
        <v/>
      </c>
      <c r="H171" s="11">
        <f>IF(G171="","",ROUND(C171-G171,2))</f>
        <v/>
      </c>
      <c r="I171" s="10">
        <f>IF(E171="","",IF(COUNTIF($E$2:E171,E171)&gt;1,"Duplicate in books",IF(F171=0,"Only in books",IF(ABS(H171)&gt;1,"Value mismatch","Matched"))))</f>
        <v/>
      </c>
      <c r="J171" s="10">
        <f>IF(I171="","",IF(I171="Only in books",IF(COUNTIF('2B check'!$A$2:$A$501,A171)&gt;0,"Supplier has other invoices in 2B: look for a keying error, IMS Pending or a later period","Supplier has nothing in this 2B: check whether the supplier has filed GSTR-1 for the period"),IF(I171="Value mismatch",IF(H171&gt;0,"Books tax is higher than 2B","Books tax is lower than 2B"),IF(I171="Duplicate in books","Same key as an earlier row: left out of the totals",""))))</f>
        <v/>
      </c>
    </row>
    <row r="172">
      <c r="A172" s="10">
        <f>UPPER(SUBSTITUTE(TRIM('Purchase register'!A172&amp;"")," ",""))</f>
        <v/>
      </c>
      <c r="B172" s="10">
        <f>IF(E172="","",'Purchase register'!C172&amp;"")</f>
        <v/>
      </c>
      <c r="C172" s="11">
        <f>IF(E172="","",SUM('Purchase register'!F172:I172))</f>
        <v/>
      </c>
      <c r="D172" s="10">
        <f>UPPER(SUBSTITUTE(SUBSTITUTE(SUBSTITUTE(SUBSTITUTE(SUBSTITUTE(SUBSTITUTE(SUBSTITUTE(SUBSTITUTE(SUBSTITUTE(SUBSTITUTE(SUBSTITUTE(SUBSTITUTE(SUBSTITUTE('Purchase register'!C172&amp;""," ",""),"/",""),"-",""),".",""),",",""),"_",""),"\",""),"(",""),")",""),"#",""),"*",""),"?",""),"~",""))</f>
        <v/>
      </c>
      <c r="E172" s="10">
        <f>IF(OR(A172="",D172=""),"",A172&amp;"|"&amp;MID(D172,FIND(LEFT(TRIM(SUBSTITUTE(D172,"0"," ")),1),SUBSTITUTE(D172,"0"," ")),50))</f>
        <v/>
      </c>
      <c r="F172" s="12">
        <f>IF(E172="","",IFERROR(MATCH(E172,'2B check'!$E$2:$E$501,0),0))</f>
        <v/>
      </c>
      <c r="G172" s="11">
        <f>IF(OR(E172="",F172=0),"",INDEX('2B check'!$C$2:$C$501,F172))</f>
        <v/>
      </c>
      <c r="H172" s="11">
        <f>IF(G172="","",ROUND(C172-G172,2))</f>
        <v/>
      </c>
      <c r="I172" s="10">
        <f>IF(E172="","",IF(COUNTIF($E$2:E172,E172)&gt;1,"Duplicate in books",IF(F172=0,"Only in books",IF(ABS(H172)&gt;1,"Value mismatch","Matched"))))</f>
        <v/>
      </c>
      <c r="J172" s="10">
        <f>IF(I172="","",IF(I172="Only in books",IF(COUNTIF('2B check'!$A$2:$A$501,A172)&gt;0,"Supplier has other invoices in 2B: look for a keying error, IMS Pending or a later period","Supplier has nothing in this 2B: check whether the supplier has filed GSTR-1 for the period"),IF(I172="Value mismatch",IF(H172&gt;0,"Books tax is higher than 2B","Books tax is lower than 2B"),IF(I172="Duplicate in books","Same key as an earlier row: left out of the totals",""))))</f>
        <v/>
      </c>
    </row>
    <row r="173">
      <c r="A173" s="10">
        <f>UPPER(SUBSTITUTE(TRIM('Purchase register'!A173&amp;"")," ",""))</f>
        <v/>
      </c>
      <c r="B173" s="10">
        <f>IF(E173="","",'Purchase register'!C173&amp;"")</f>
        <v/>
      </c>
      <c r="C173" s="11">
        <f>IF(E173="","",SUM('Purchase register'!F173:I173))</f>
        <v/>
      </c>
      <c r="D173" s="10">
        <f>UPPER(SUBSTITUTE(SUBSTITUTE(SUBSTITUTE(SUBSTITUTE(SUBSTITUTE(SUBSTITUTE(SUBSTITUTE(SUBSTITUTE(SUBSTITUTE(SUBSTITUTE(SUBSTITUTE(SUBSTITUTE(SUBSTITUTE('Purchase register'!C173&amp;""," ",""),"/",""),"-",""),".",""),",",""),"_",""),"\",""),"(",""),")",""),"#",""),"*",""),"?",""),"~",""))</f>
        <v/>
      </c>
      <c r="E173" s="10">
        <f>IF(OR(A173="",D173=""),"",A173&amp;"|"&amp;MID(D173,FIND(LEFT(TRIM(SUBSTITUTE(D173,"0"," ")),1),SUBSTITUTE(D173,"0"," ")),50))</f>
        <v/>
      </c>
      <c r="F173" s="12">
        <f>IF(E173="","",IFERROR(MATCH(E173,'2B check'!$E$2:$E$501,0),0))</f>
        <v/>
      </c>
      <c r="G173" s="11">
        <f>IF(OR(E173="",F173=0),"",INDEX('2B check'!$C$2:$C$501,F173))</f>
        <v/>
      </c>
      <c r="H173" s="11">
        <f>IF(G173="","",ROUND(C173-G173,2))</f>
        <v/>
      </c>
      <c r="I173" s="10">
        <f>IF(E173="","",IF(COUNTIF($E$2:E173,E173)&gt;1,"Duplicate in books",IF(F173=0,"Only in books",IF(ABS(H173)&gt;1,"Value mismatch","Matched"))))</f>
        <v/>
      </c>
      <c r="J173" s="10">
        <f>IF(I173="","",IF(I173="Only in books",IF(COUNTIF('2B check'!$A$2:$A$501,A173)&gt;0,"Supplier has other invoices in 2B: look for a keying error, IMS Pending or a later period","Supplier has nothing in this 2B: check whether the supplier has filed GSTR-1 for the period"),IF(I173="Value mismatch",IF(H173&gt;0,"Books tax is higher than 2B","Books tax is lower than 2B"),IF(I173="Duplicate in books","Same key as an earlier row: left out of the totals",""))))</f>
        <v/>
      </c>
    </row>
    <row r="174">
      <c r="A174" s="10">
        <f>UPPER(SUBSTITUTE(TRIM('Purchase register'!A174&amp;"")," ",""))</f>
        <v/>
      </c>
      <c r="B174" s="10">
        <f>IF(E174="","",'Purchase register'!C174&amp;"")</f>
        <v/>
      </c>
      <c r="C174" s="11">
        <f>IF(E174="","",SUM('Purchase register'!F174:I174))</f>
        <v/>
      </c>
      <c r="D174" s="10">
        <f>UPPER(SUBSTITUTE(SUBSTITUTE(SUBSTITUTE(SUBSTITUTE(SUBSTITUTE(SUBSTITUTE(SUBSTITUTE(SUBSTITUTE(SUBSTITUTE(SUBSTITUTE(SUBSTITUTE(SUBSTITUTE(SUBSTITUTE('Purchase register'!C174&amp;""," ",""),"/",""),"-",""),".",""),",",""),"_",""),"\",""),"(",""),")",""),"#",""),"*",""),"?",""),"~",""))</f>
        <v/>
      </c>
      <c r="E174" s="10">
        <f>IF(OR(A174="",D174=""),"",A174&amp;"|"&amp;MID(D174,FIND(LEFT(TRIM(SUBSTITUTE(D174,"0"," ")),1),SUBSTITUTE(D174,"0"," ")),50))</f>
        <v/>
      </c>
      <c r="F174" s="12">
        <f>IF(E174="","",IFERROR(MATCH(E174,'2B check'!$E$2:$E$501,0),0))</f>
        <v/>
      </c>
      <c r="G174" s="11">
        <f>IF(OR(E174="",F174=0),"",INDEX('2B check'!$C$2:$C$501,F174))</f>
        <v/>
      </c>
      <c r="H174" s="11">
        <f>IF(G174="","",ROUND(C174-G174,2))</f>
        <v/>
      </c>
      <c r="I174" s="10">
        <f>IF(E174="","",IF(COUNTIF($E$2:E174,E174)&gt;1,"Duplicate in books",IF(F174=0,"Only in books",IF(ABS(H174)&gt;1,"Value mismatch","Matched"))))</f>
        <v/>
      </c>
      <c r="J174" s="10">
        <f>IF(I174="","",IF(I174="Only in books",IF(COUNTIF('2B check'!$A$2:$A$501,A174)&gt;0,"Supplier has other invoices in 2B: look for a keying error, IMS Pending or a later period","Supplier has nothing in this 2B: check whether the supplier has filed GSTR-1 for the period"),IF(I174="Value mismatch",IF(H174&gt;0,"Books tax is higher than 2B","Books tax is lower than 2B"),IF(I174="Duplicate in books","Same key as an earlier row: left out of the totals",""))))</f>
        <v/>
      </c>
    </row>
    <row r="175">
      <c r="A175" s="10">
        <f>UPPER(SUBSTITUTE(TRIM('Purchase register'!A175&amp;"")," ",""))</f>
        <v/>
      </c>
      <c r="B175" s="10">
        <f>IF(E175="","",'Purchase register'!C175&amp;"")</f>
        <v/>
      </c>
      <c r="C175" s="11">
        <f>IF(E175="","",SUM('Purchase register'!F175:I175))</f>
        <v/>
      </c>
      <c r="D175" s="10">
        <f>UPPER(SUBSTITUTE(SUBSTITUTE(SUBSTITUTE(SUBSTITUTE(SUBSTITUTE(SUBSTITUTE(SUBSTITUTE(SUBSTITUTE(SUBSTITUTE(SUBSTITUTE(SUBSTITUTE(SUBSTITUTE(SUBSTITUTE('Purchase register'!C175&amp;""," ",""),"/",""),"-",""),".",""),",",""),"_",""),"\",""),"(",""),")",""),"#",""),"*",""),"?",""),"~",""))</f>
        <v/>
      </c>
      <c r="E175" s="10">
        <f>IF(OR(A175="",D175=""),"",A175&amp;"|"&amp;MID(D175,FIND(LEFT(TRIM(SUBSTITUTE(D175,"0"," ")),1),SUBSTITUTE(D175,"0"," ")),50))</f>
        <v/>
      </c>
      <c r="F175" s="12">
        <f>IF(E175="","",IFERROR(MATCH(E175,'2B check'!$E$2:$E$501,0),0))</f>
        <v/>
      </c>
      <c r="G175" s="11">
        <f>IF(OR(E175="",F175=0),"",INDEX('2B check'!$C$2:$C$501,F175))</f>
        <v/>
      </c>
      <c r="H175" s="11">
        <f>IF(G175="","",ROUND(C175-G175,2))</f>
        <v/>
      </c>
      <c r="I175" s="10">
        <f>IF(E175="","",IF(COUNTIF($E$2:E175,E175)&gt;1,"Duplicate in books",IF(F175=0,"Only in books",IF(ABS(H175)&gt;1,"Value mismatch","Matched"))))</f>
        <v/>
      </c>
      <c r="J175" s="10">
        <f>IF(I175="","",IF(I175="Only in books",IF(COUNTIF('2B check'!$A$2:$A$501,A175)&gt;0,"Supplier has other invoices in 2B: look for a keying error, IMS Pending or a later period","Supplier has nothing in this 2B: check whether the supplier has filed GSTR-1 for the period"),IF(I175="Value mismatch",IF(H175&gt;0,"Books tax is higher than 2B","Books tax is lower than 2B"),IF(I175="Duplicate in books","Same key as an earlier row: left out of the totals",""))))</f>
        <v/>
      </c>
    </row>
    <row r="176">
      <c r="A176" s="10">
        <f>UPPER(SUBSTITUTE(TRIM('Purchase register'!A176&amp;"")," ",""))</f>
        <v/>
      </c>
      <c r="B176" s="10">
        <f>IF(E176="","",'Purchase register'!C176&amp;"")</f>
        <v/>
      </c>
      <c r="C176" s="11">
        <f>IF(E176="","",SUM('Purchase register'!F176:I176))</f>
        <v/>
      </c>
      <c r="D176" s="10">
        <f>UPPER(SUBSTITUTE(SUBSTITUTE(SUBSTITUTE(SUBSTITUTE(SUBSTITUTE(SUBSTITUTE(SUBSTITUTE(SUBSTITUTE(SUBSTITUTE(SUBSTITUTE(SUBSTITUTE(SUBSTITUTE(SUBSTITUTE('Purchase register'!C176&amp;""," ",""),"/",""),"-",""),".",""),",",""),"_",""),"\",""),"(",""),")",""),"#",""),"*",""),"?",""),"~",""))</f>
        <v/>
      </c>
      <c r="E176" s="10">
        <f>IF(OR(A176="",D176=""),"",A176&amp;"|"&amp;MID(D176,FIND(LEFT(TRIM(SUBSTITUTE(D176,"0"," ")),1),SUBSTITUTE(D176,"0"," ")),50))</f>
        <v/>
      </c>
      <c r="F176" s="12">
        <f>IF(E176="","",IFERROR(MATCH(E176,'2B check'!$E$2:$E$501,0),0))</f>
        <v/>
      </c>
      <c r="G176" s="11">
        <f>IF(OR(E176="",F176=0),"",INDEX('2B check'!$C$2:$C$501,F176))</f>
        <v/>
      </c>
      <c r="H176" s="11">
        <f>IF(G176="","",ROUND(C176-G176,2))</f>
        <v/>
      </c>
      <c r="I176" s="10">
        <f>IF(E176="","",IF(COUNTIF($E$2:E176,E176)&gt;1,"Duplicate in books",IF(F176=0,"Only in books",IF(ABS(H176)&gt;1,"Value mismatch","Matched"))))</f>
        <v/>
      </c>
      <c r="J176" s="10">
        <f>IF(I176="","",IF(I176="Only in books",IF(COUNTIF('2B check'!$A$2:$A$501,A176)&gt;0,"Supplier has other invoices in 2B: look for a keying error, IMS Pending or a later period","Supplier has nothing in this 2B: check whether the supplier has filed GSTR-1 for the period"),IF(I176="Value mismatch",IF(H176&gt;0,"Books tax is higher than 2B","Books tax is lower than 2B"),IF(I176="Duplicate in books","Same key as an earlier row: left out of the totals",""))))</f>
        <v/>
      </c>
    </row>
    <row r="177">
      <c r="A177" s="10">
        <f>UPPER(SUBSTITUTE(TRIM('Purchase register'!A177&amp;"")," ",""))</f>
        <v/>
      </c>
      <c r="B177" s="10">
        <f>IF(E177="","",'Purchase register'!C177&amp;"")</f>
        <v/>
      </c>
      <c r="C177" s="11">
        <f>IF(E177="","",SUM('Purchase register'!F177:I177))</f>
        <v/>
      </c>
      <c r="D177" s="10">
        <f>UPPER(SUBSTITUTE(SUBSTITUTE(SUBSTITUTE(SUBSTITUTE(SUBSTITUTE(SUBSTITUTE(SUBSTITUTE(SUBSTITUTE(SUBSTITUTE(SUBSTITUTE(SUBSTITUTE(SUBSTITUTE(SUBSTITUTE('Purchase register'!C177&amp;""," ",""),"/",""),"-",""),".",""),",",""),"_",""),"\",""),"(",""),")",""),"#",""),"*",""),"?",""),"~",""))</f>
        <v/>
      </c>
      <c r="E177" s="10">
        <f>IF(OR(A177="",D177=""),"",A177&amp;"|"&amp;MID(D177,FIND(LEFT(TRIM(SUBSTITUTE(D177,"0"," ")),1),SUBSTITUTE(D177,"0"," ")),50))</f>
        <v/>
      </c>
      <c r="F177" s="12">
        <f>IF(E177="","",IFERROR(MATCH(E177,'2B check'!$E$2:$E$501,0),0))</f>
        <v/>
      </c>
      <c r="G177" s="11">
        <f>IF(OR(E177="",F177=0),"",INDEX('2B check'!$C$2:$C$501,F177))</f>
        <v/>
      </c>
      <c r="H177" s="11">
        <f>IF(G177="","",ROUND(C177-G177,2))</f>
        <v/>
      </c>
      <c r="I177" s="10">
        <f>IF(E177="","",IF(COUNTIF($E$2:E177,E177)&gt;1,"Duplicate in books",IF(F177=0,"Only in books",IF(ABS(H177)&gt;1,"Value mismatch","Matched"))))</f>
        <v/>
      </c>
      <c r="J177" s="10">
        <f>IF(I177="","",IF(I177="Only in books",IF(COUNTIF('2B check'!$A$2:$A$501,A177)&gt;0,"Supplier has other invoices in 2B: look for a keying error, IMS Pending or a later period","Supplier has nothing in this 2B: check whether the supplier has filed GSTR-1 for the period"),IF(I177="Value mismatch",IF(H177&gt;0,"Books tax is higher than 2B","Books tax is lower than 2B"),IF(I177="Duplicate in books","Same key as an earlier row: left out of the totals",""))))</f>
        <v/>
      </c>
    </row>
    <row r="178">
      <c r="A178" s="10">
        <f>UPPER(SUBSTITUTE(TRIM('Purchase register'!A178&amp;"")," ",""))</f>
        <v/>
      </c>
      <c r="B178" s="10">
        <f>IF(E178="","",'Purchase register'!C178&amp;"")</f>
        <v/>
      </c>
      <c r="C178" s="11">
        <f>IF(E178="","",SUM('Purchase register'!F178:I178))</f>
        <v/>
      </c>
      <c r="D178" s="10">
        <f>UPPER(SUBSTITUTE(SUBSTITUTE(SUBSTITUTE(SUBSTITUTE(SUBSTITUTE(SUBSTITUTE(SUBSTITUTE(SUBSTITUTE(SUBSTITUTE(SUBSTITUTE(SUBSTITUTE(SUBSTITUTE(SUBSTITUTE('Purchase register'!C178&amp;""," ",""),"/",""),"-",""),".",""),",",""),"_",""),"\",""),"(",""),")",""),"#",""),"*",""),"?",""),"~",""))</f>
        <v/>
      </c>
      <c r="E178" s="10">
        <f>IF(OR(A178="",D178=""),"",A178&amp;"|"&amp;MID(D178,FIND(LEFT(TRIM(SUBSTITUTE(D178,"0"," ")),1),SUBSTITUTE(D178,"0"," ")),50))</f>
        <v/>
      </c>
      <c r="F178" s="12">
        <f>IF(E178="","",IFERROR(MATCH(E178,'2B check'!$E$2:$E$501,0),0))</f>
        <v/>
      </c>
      <c r="G178" s="11">
        <f>IF(OR(E178="",F178=0),"",INDEX('2B check'!$C$2:$C$501,F178))</f>
        <v/>
      </c>
      <c r="H178" s="11">
        <f>IF(G178="","",ROUND(C178-G178,2))</f>
        <v/>
      </c>
      <c r="I178" s="10">
        <f>IF(E178="","",IF(COUNTIF($E$2:E178,E178)&gt;1,"Duplicate in books",IF(F178=0,"Only in books",IF(ABS(H178)&gt;1,"Value mismatch","Matched"))))</f>
        <v/>
      </c>
      <c r="J178" s="10">
        <f>IF(I178="","",IF(I178="Only in books",IF(COUNTIF('2B check'!$A$2:$A$501,A178)&gt;0,"Supplier has other invoices in 2B: look for a keying error, IMS Pending or a later period","Supplier has nothing in this 2B: check whether the supplier has filed GSTR-1 for the period"),IF(I178="Value mismatch",IF(H178&gt;0,"Books tax is higher than 2B","Books tax is lower than 2B"),IF(I178="Duplicate in books","Same key as an earlier row: left out of the totals",""))))</f>
        <v/>
      </c>
    </row>
    <row r="179">
      <c r="A179" s="10">
        <f>UPPER(SUBSTITUTE(TRIM('Purchase register'!A179&amp;"")," ",""))</f>
        <v/>
      </c>
      <c r="B179" s="10">
        <f>IF(E179="","",'Purchase register'!C179&amp;"")</f>
        <v/>
      </c>
      <c r="C179" s="11">
        <f>IF(E179="","",SUM('Purchase register'!F179:I179))</f>
        <v/>
      </c>
      <c r="D179" s="10">
        <f>UPPER(SUBSTITUTE(SUBSTITUTE(SUBSTITUTE(SUBSTITUTE(SUBSTITUTE(SUBSTITUTE(SUBSTITUTE(SUBSTITUTE(SUBSTITUTE(SUBSTITUTE(SUBSTITUTE(SUBSTITUTE(SUBSTITUTE('Purchase register'!C179&amp;""," ",""),"/",""),"-",""),".",""),",",""),"_",""),"\",""),"(",""),")",""),"#",""),"*",""),"?",""),"~",""))</f>
        <v/>
      </c>
      <c r="E179" s="10">
        <f>IF(OR(A179="",D179=""),"",A179&amp;"|"&amp;MID(D179,FIND(LEFT(TRIM(SUBSTITUTE(D179,"0"," ")),1),SUBSTITUTE(D179,"0"," ")),50))</f>
        <v/>
      </c>
      <c r="F179" s="12">
        <f>IF(E179="","",IFERROR(MATCH(E179,'2B check'!$E$2:$E$501,0),0))</f>
        <v/>
      </c>
      <c r="G179" s="11">
        <f>IF(OR(E179="",F179=0),"",INDEX('2B check'!$C$2:$C$501,F179))</f>
        <v/>
      </c>
      <c r="H179" s="11">
        <f>IF(G179="","",ROUND(C179-G179,2))</f>
        <v/>
      </c>
      <c r="I179" s="10">
        <f>IF(E179="","",IF(COUNTIF($E$2:E179,E179)&gt;1,"Duplicate in books",IF(F179=0,"Only in books",IF(ABS(H179)&gt;1,"Value mismatch","Matched"))))</f>
        <v/>
      </c>
      <c r="J179" s="10">
        <f>IF(I179="","",IF(I179="Only in books",IF(COUNTIF('2B check'!$A$2:$A$501,A179)&gt;0,"Supplier has other invoices in 2B: look for a keying error, IMS Pending or a later period","Supplier has nothing in this 2B: check whether the supplier has filed GSTR-1 for the period"),IF(I179="Value mismatch",IF(H179&gt;0,"Books tax is higher than 2B","Books tax is lower than 2B"),IF(I179="Duplicate in books","Same key as an earlier row: left out of the totals",""))))</f>
        <v/>
      </c>
    </row>
    <row r="180">
      <c r="A180" s="10">
        <f>UPPER(SUBSTITUTE(TRIM('Purchase register'!A180&amp;"")," ",""))</f>
        <v/>
      </c>
      <c r="B180" s="10">
        <f>IF(E180="","",'Purchase register'!C180&amp;"")</f>
        <v/>
      </c>
      <c r="C180" s="11">
        <f>IF(E180="","",SUM('Purchase register'!F180:I180))</f>
        <v/>
      </c>
      <c r="D180" s="10">
        <f>UPPER(SUBSTITUTE(SUBSTITUTE(SUBSTITUTE(SUBSTITUTE(SUBSTITUTE(SUBSTITUTE(SUBSTITUTE(SUBSTITUTE(SUBSTITUTE(SUBSTITUTE(SUBSTITUTE(SUBSTITUTE(SUBSTITUTE('Purchase register'!C180&amp;""," ",""),"/",""),"-",""),".",""),",",""),"_",""),"\",""),"(",""),")",""),"#",""),"*",""),"?",""),"~",""))</f>
        <v/>
      </c>
      <c r="E180" s="10">
        <f>IF(OR(A180="",D180=""),"",A180&amp;"|"&amp;MID(D180,FIND(LEFT(TRIM(SUBSTITUTE(D180,"0"," ")),1),SUBSTITUTE(D180,"0"," ")),50))</f>
        <v/>
      </c>
      <c r="F180" s="12">
        <f>IF(E180="","",IFERROR(MATCH(E180,'2B check'!$E$2:$E$501,0),0))</f>
        <v/>
      </c>
      <c r="G180" s="11">
        <f>IF(OR(E180="",F180=0),"",INDEX('2B check'!$C$2:$C$501,F180))</f>
        <v/>
      </c>
      <c r="H180" s="11">
        <f>IF(G180="","",ROUND(C180-G180,2))</f>
        <v/>
      </c>
      <c r="I180" s="10">
        <f>IF(E180="","",IF(COUNTIF($E$2:E180,E180)&gt;1,"Duplicate in books",IF(F180=0,"Only in books",IF(ABS(H180)&gt;1,"Value mismatch","Matched"))))</f>
        <v/>
      </c>
      <c r="J180" s="10">
        <f>IF(I180="","",IF(I180="Only in books",IF(COUNTIF('2B check'!$A$2:$A$501,A180)&gt;0,"Supplier has other invoices in 2B: look for a keying error, IMS Pending or a later period","Supplier has nothing in this 2B: check whether the supplier has filed GSTR-1 for the period"),IF(I180="Value mismatch",IF(H180&gt;0,"Books tax is higher than 2B","Books tax is lower than 2B"),IF(I180="Duplicate in books","Same key as an earlier row: left out of the totals",""))))</f>
        <v/>
      </c>
    </row>
    <row r="181">
      <c r="A181" s="10">
        <f>UPPER(SUBSTITUTE(TRIM('Purchase register'!A181&amp;"")," ",""))</f>
        <v/>
      </c>
      <c r="B181" s="10">
        <f>IF(E181="","",'Purchase register'!C181&amp;"")</f>
        <v/>
      </c>
      <c r="C181" s="11">
        <f>IF(E181="","",SUM('Purchase register'!F181:I181))</f>
        <v/>
      </c>
      <c r="D181" s="10">
        <f>UPPER(SUBSTITUTE(SUBSTITUTE(SUBSTITUTE(SUBSTITUTE(SUBSTITUTE(SUBSTITUTE(SUBSTITUTE(SUBSTITUTE(SUBSTITUTE(SUBSTITUTE(SUBSTITUTE(SUBSTITUTE(SUBSTITUTE('Purchase register'!C181&amp;""," ",""),"/",""),"-",""),".",""),",",""),"_",""),"\",""),"(",""),")",""),"#",""),"*",""),"?",""),"~",""))</f>
        <v/>
      </c>
      <c r="E181" s="10">
        <f>IF(OR(A181="",D181=""),"",A181&amp;"|"&amp;MID(D181,FIND(LEFT(TRIM(SUBSTITUTE(D181,"0"," ")),1),SUBSTITUTE(D181,"0"," ")),50))</f>
        <v/>
      </c>
      <c r="F181" s="12">
        <f>IF(E181="","",IFERROR(MATCH(E181,'2B check'!$E$2:$E$501,0),0))</f>
        <v/>
      </c>
      <c r="G181" s="11">
        <f>IF(OR(E181="",F181=0),"",INDEX('2B check'!$C$2:$C$501,F181))</f>
        <v/>
      </c>
      <c r="H181" s="11">
        <f>IF(G181="","",ROUND(C181-G181,2))</f>
        <v/>
      </c>
      <c r="I181" s="10">
        <f>IF(E181="","",IF(COUNTIF($E$2:E181,E181)&gt;1,"Duplicate in books",IF(F181=0,"Only in books",IF(ABS(H181)&gt;1,"Value mismatch","Matched"))))</f>
        <v/>
      </c>
      <c r="J181" s="10">
        <f>IF(I181="","",IF(I181="Only in books",IF(COUNTIF('2B check'!$A$2:$A$501,A181)&gt;0,"Supplier has other invoices in 2B: look for a keying error, IMS Pending or a later period","Supplier has nothing in this 2B: check whether the supplier has filed GSTR-1 for the period"),IF(I181="Value mismatch",IF(H181&gt;0,"Books tax is higher than 2B","Books tax is lower than 2B"),IF(I181="Duplicate in books","Same key as an earlier row: left out of the totals",""))))</f>
        <v/>
      </c>
    </row>
    <row r="182">
      <c r="A182" s="10">
        <f>UPPER(SUBSTITUTE(TRIM('Purchase register'!A182&amp;"")," ",""))</f>
        <v/>
      </c>
      <c r="B182" s="10">
        <f>IF(E182="","",'Purchase register'!C182&amp;"")</f>
        <v/>
      </c>
      <c r="C182" s="11">
        <f>IF(E182="","",SUM('Purchase register'!F182:I182))</f>
        <v/>
      </c>
      <c r="D182" s="10">
        <f>UPPER(SUBSTITUTE(SUBSTITUTE(SUBSTITUTE(SUBSTITUTE(SUBSTITUTE(SUBSTITUTE(SUBSTITUTE(SUBSTITUTE(SUBSTITUTE(SUBSTITUTE(SUBSTITUTE(SUBSTITUTE(SUBSTITUTE('Purchase register'!C182&amp;""," ",""),"/",""),"-",""),".",""),",",""),"_",""),"\",""),"(",""),")",""),"#",""),"*",""),"?",""),"~",""))</f>
        <v/>
      </c>
      <c r="E182" s="10">
        <f>IF(OR(A182="",D182=""),"",A182&amp;"|"&amp;MID(D182,FIND(LEFT(TRIM(SUBSTITUTE(D182,"0"," ")),1),SUBSTITUTE(D182,"0"," ")),50))</f>
        <v/>
      </c>
      <c r="F182" s="12">
        <f>IF(E182="","",IFERROR(MATCH(E182,'2B check'!$E$2:$E$501,0),0))</f>
        <v/>
      </c>
      <c r="G182" s="11">
        <f>IF(OR(E182="",F182=0),"",INDEX('2B check'!$C$2:$C$501,F182))</f>
        <v/>
      </c>
      <c r="H182" s="11">
        <f>IF(G182="","",ROUND(C182-G182,2))</f>
        <v/>
      </c>
      <c r="I182" s="10">
        <f>IF(E182="","",IF(COUNTIF($E$2:E182,E182)&gt;1,"Duplicate in books",IF(F182=0,"Only in books",IF(ABS(H182)&gt;1,"Value mismatch","Matched"))))</f>
        <v/>
      </c>
      <c r="J182" s="10">
        <f>IF(I182="","",IF(I182="Only in books",IF(COUNTIF('2B check'!$A$2:$A$501,A182)&gt;0,"Supplier has other invoices in 2B: look for a keying error, IMS Pending or a later period","Supplier has nothing in this 2B: check whether the supplier has filed GSTR-1 for the period"),IF(I182="Value mismatch",IF(H182&gt;0,"Books tax is higher than 2B","Books tax is lower than 2B"),IF(I182="Duplicate in books","Same key as an earlier row: left out of the totals",""))))</f>
        <v/>
      </c>
    </row>
    <row r="183">
      <c r="A183" s="10">
        <f>UPPER(SUBSTITUTE(TRIM('Purchase register'!A183&amp;"")," ",""))</f>
        <v/>
      </c>
      <c r="B183" s="10">
        <f>IF(E183="","",'Purchase register'!C183&amp;"")</f>
        <v/>
      </c>
      <c r="C183" s="11">
        <f>IF(E183="","",SUM('Purchase register'!F183:I183))</f>
        <v/>
      </c>
      <c r="D183" s="10">
        <f>UPPER(SUBSTITUTE(SUBSTITUTE(SUBSTITUTE(SUBSTITUTE(SUBSTITUTE(SUBSTITUTE(SUBSTITUTE(SUBSTITUTE(SUBSTITUTE(SUBSTITUTE(SUBSTITUTE(SUBSTITUTE(SUBSTITUTE('Purchase register'!C183&amp;""," ",""),"/",""),"-",""),".",""),",",""),"_",""),"\",""),"(",""),")",""),"#",""),"*",""),"?",""),"~",""))</f>
        <v/>
      </c>
      <c r="E183" s="10">
        <f>IF(OR(A183="",D183=""),"",A183&amp;"|"&amp;MID(D183,FIND(LEFT(TRIM(SUBSTITUTE(D183,"0"," ")),1),SUBSTITUTE(D183,"0"," ")),50))</f>
        <v/>
      </c>
      <c r="F183" s="12">
        <f>IF(E183="","",IFERROR(MATCH(E183,'2B check'!$E$2:$E$501,0),0))</f>
        <v/>
      </c>
      <c r="G183" s="11">
        <f>IF(OR(E183="",F183=0),"",INDEX('2B check'!$C$2:$C$501,F183))</f>
        <v/>
      </c>
      <c r="H183" s="11">
        <f>IF(G183="","",ROUND(C183-G183,2))</f>
        <v/>
      </c>
      <c r="I183" s="10">
        <f>IF(E183="","",IF(COUNTIF($E$2:E183,E183)&gt;1,"Duplicate in books",IF(F183=0,"Only in books",IF(ABS(H183)&gt;1,"Value mismatch","Matched"))))</f>
        <v/>
      </c>
      <c r="J183" s="10">
        <f>IF(I183="","",IF(I183="Only in books",IF(COUNTIF('2B check'!$A$2:$A$501,A183)&gt;0,"Supplier has other invoices in 2B: look for a keying error, IMS Pending or a later period","Supplier has nothing in this 2B: check whether the supplier has filed GSTR-1 for the period"),IF(I183="Value mismatch",IF(H183&gt;0,"Books tax is higher than 2B","Books tax is lower than 2B"),IF(I183="Duplicate in books","Same key as an earlier row: left out of the totals",""))))</f>
        <v/>
      </c>
    </row>
    <row r="184">
      <c r="A184" s="10">
        <f>UPPER(SUBSTITUTE(TRIM('Purchase register'!A184&amp;"")," ",""))</f>
        <v/>
      </c>
      <c r="B184" s="10">
        <f>IF(E184="","",'Purchase register'!C184&amp;"")</f>
        <v/>
      </c>
      <c r="C184" s="11">
        <f>IF(E184="","",SUM('Purchase register'!F184:I184))</f>
        <v/>
      </c>
      <c r="D184" s="10">
        <f>UPPER(SUBSTITUTE(SUBSTITUTE(SUBSTITUTE(SUBSTITUTE(SUBSTITUTE(SUBSTITUTE(SUBSTITUTE(SUBSTITUTE(SUBSTITUTE(SUBSTITUTE(SUBSTITUTE(SUBSTITUTE(SUBSTITUTE('Purchase register'!C184&amp;""," ",""),"/",""),"-",""),".",""),",",""),"_",""),"\",""),"(",""),")",""),"#",""),"*",""),"?",""),"~",""))</f>
        <v/>
      </c>
      <c r="E184" s="10">
        <f>IF(OR(A184="",D184=""),"",A184&amp;"|"&amp;MID(D184,FIND(LEFT(TRIM(SUBSTITUTE(D184,"0"," ")),1),SUBSTITUTE(D184,"0"," ")),50))</f>
        <v/>
      </c>
      <c r="F184" s="12">
        <f>IF(E184="","",IFERROR(MATCH(E184,'2B check'!$E$2:$E$501,0),0))</f>
        <v/>
      </c>
      <c r="G184" s="11">
        <f>IF(OR(E184="",F184=0),"",INDEX('2B check'!$C$2:$C$501,F184))</f>
        <v/>
      </c>
      <c r="H184" s="11">
        <f>IF(G184="","",ROUND(C184-G184,2))</f>
        <v/>
      </c>
      <c r="I184" s="10">
        <f>IF(E184="","",IF(COUNTIF($E$2:E184,E184)&gt;1,"Duplicate in books",IF(F184=0,"Only in books",IF(ABS(H184)&gt;1,"Value mismatch","Matched"))))</f>
        <v/>
      </c>
      <c r="J184" s="10">
        <f>IF(I184="","",IF(I184="Only in books",IF(COUNTIF('2B check'!$A$2:$A$501,A184)&gt;0,"Supplier has other invoices in 2B: look for a keying error, IMS Pending or a later period","Supplier has nothing in this 2B: check whether the supplier has filed GSTR-1 for the period"),IF(I184="Value mismatch",IF(H184&gt;0,"Books tax is higher than 2B","Books tax is lower than 2B"),IF(I184="Duplicate in books","Same key as an earlier row: left out of the totals",""))))</f>
        <v/>
      </c>
    </row>
    <row r="185">
      <c r="A185" s="10">
        <f>UPPER(SUBSTITUTE(TRIM('Purchase register'!A185&amp;"")," ",""))</f>
        <v/>
      </c>
      <c r="B185" s="10">
        <f>IF(E185="","",'Purchase register'!C185&amp;"")</f>
        <v/>
      </c>
      <c r="C185" s="11">
        <f>IF(E185="","",SUM('Purchase register'!F185:I185))</f>
        <v/>
      </c>
      <c r="D185" s="10">
        <f>UPPER(SUBSTITUTE(SUBSTITUTE(SUBSTITUTE(SUBSTITUTE(SUBSTITUTE(SUBSTITUTE(SUBSTITUTE(SUBSTITUTE(SUBSTITUTE(SUBSTITUTE(SUBSTITUTE(SUBSTITUTE(SUBSTITUTE('Purchase register'!C185&amp;""," ",""),"/",""),"-",""),".",""),",",""),"_",""),"\",""),"(",""),")",""),"#",""),"*",""),"?",""),"~",""))</f>
        <v/>
      </c>
      <c r="E185" s="10">
        <f>IF(OR(A185="",D185=""),"",A185&amp;"|"&amp;MID(D185,FIND(LEFT(TRIM(SUBSTITUTE(D185,"0"," ")),1),SUBSTITUTE(D185,"0"," ")),50))</f>
        <v/>
      </c>
      <c r="F185" s="12">
        <f>IF(E185="","",IFERROR(MATCH(E185,'2B check'!$E$2:$E$501,0),0))</f>
        <v/>
      </c>
      <c r="G185" s="11">
        <f>IF(OR(E185="",F185=0),"",INDEX('2B check'!$C$2:$C$501,F185))</f>
        <v/>
      </c>
      <c r="H185" s="11">
        <f>IF(G185="","",ROUND(C185-G185,2))</f>
        <v/>
      </c>
      <c r="I185" s="10">
        <f>IF(E185="","",IF(COUNTIF($E$2:E185,E185)&gt;1,"Duplicate in books",IF(F185=0,"Only in books",IF(ABS(H185)&gt;1,"Value mismatch","Matched"))))</f>
        <v/>
      </c>
      <c r="J185" s="10">
        <f>IF(I185="","",IF(I185="Only in books",IF(COUNTIF('2B check'!$A$2:$A$501,A185)&gt;0,"Supplier has other invoices in 2B: look for a keying error, IMS Pending or a later period","Supplier has nothing in this 2B: check whether the supplier has filed GSTR-1 for the period"),IF(I185="Value mismatch",IF(H185&gt;0,"Books tax is higher than 2B","Books tax is lower than 2B"),IF(I185="Duplicate in books","Same key as an earlier row: left out of the totals",""))))</f>
        <v/>
      </c>
    </row>
    <row r="186">
      <c r="A186" s="10">
        <f>UPPER(SUBSTITUTE(TRIM('Purchase register'!A186&amp;"")," ",""))</f>
        <v/>
      </c>
      <c r="B186" s="10">
        <f>IF(E186="","",'Purchase register'!C186&amp;"")</f>
        <v/>
      </c>
      <c r="C186" s="11">
        <f>IF(E186="","",SUM('Purchase register'!F186:I186))</f>
        <v/>
      </c>
      <c r="D186" s="10">
        <f>UPPER(SUBSTITUTE(SUBSTITUTE(SUBSTITUTE(SUBSTITUTE(SUBSTITUTE(SUBSTITUTE(SUBSTITUTE(SUBSTITUTE(SUBSTITUTE(SUBSTITUTE(SUBSTITUTE(SUBSTITUTE(SUBSTITUTE('Purchase register'!C186&amp;""," ",""),"/",""),"-",""),".",""),",",""),"_",""),"\",""),"(",""),")",""),"#",""),"*",""),"?",""),"~",""))</f>
        <v/>
      </c>
      <c r="E186" s="10">
        <f>IF(OR(A186="",D186=""),"",A186&amp;"|"&amp;MID(D186,FIND(LEFT(TRIM(SUBSTITUTE(D186,"0"," ")),1),SUBSTITUTE(D186,"0"," ")),50))</f>
        <v/>
      </c>
      <c r="F186" s="12">
        <f>IF(E186="","",IFERROR(MATCH(E186,'2B check'!$E$2:$E$501,0),0))</f>
        <v/>
      </c>
      <c r="G186" s="11">
        <f>IF(OR(E186="",F186=0),"",INDEX('2B check'!$C$2:$C$501,F186))</f>
        <v/>
      </c>
      <c r="H186" s="11">
        <f>IF(G186="","",ROUND(C186-G186,2))</f>
        <v/>
      </c>
      <c r="I186" s="10">
        <f>IF(E186="","",IF(COUNTIF($E$2:E186,E186)&gt;1,"Duplicate in books",IF(F186=0,"Only in books",IF(ABS(H186)&gt;1,"Value mismatch","Matched"))))</f>
        <v/>
      </c>
      <c r="J186" s="10">
        <f>IF(I186="","",IF(I186="Only in books",IF(COUNTIF('2B check'!$A$2:$A$501,A186)&gt;0,"Supplier has other invoices in 2B: look for a keying error, IMS Pending or a later period","Supplier has nothing in this 2B: check whether the supplier has filed GSTR-1 for the period"),IF(I186="Value mismatch",IF(H186&gt;0,"Books tax is higher than 2B","Books tax is lower than 2B"),IF(I186="Duplicate in books","Same key as an earlier row: left out of the totals",""))))</f>
        <v/>
      </c>
    </row>
    <row r="187">
      <c r="A187" s="10">
        <f>UPPER(SUBSTITUTE(TRIM('Purchase register'!A187&amp;"")," ",""))</f>
        <v/>
      </c>
      <c r="B187" s="10">
        <f>IF(E187="","",'Purchase register'!C187&amp;"")</f>
        <v/>
      </c>
      <c r="C187" s="11">
        <f>IF(E187="","",SUM('Purchase register'!F187:I187))</f>
        <v/>
      </c>
      <c r="D187" s="10">
        <f>UPPER(SUBSTITUTE(SUBSTITUTE(SUBSTITUTE(SUBSTITUTE(SUBSTITUTE(SUBSTITUTE(SUBSTITUTE(SUBSTITUTE(SUBSTITUTE(SUBSTITUTE(SUBSTITUTE(SUBSTITUTE(SUBSTITUTE('Purchase register'!C187&amp;""," ",""),"/",""),"-",""),".",""),",",""),"_",""),"\",""),"(",""),")",""),"#",""),"*",""),"?",""),"~",""))</f>
        <v/>
      </c>
      <c r="E187" s="10">
        <f>IF(OR(A187="",D187=""),"",A187&amp;"|"&amp;MID(D187,FIND(LEFT(TRIM(SUBSTITUTE(D187,"0"," ")),1),SUBSTITUTE(D187,"0"," ")),50))</f>
        <v/>
      </c>
      <c r="F187" s="12">
        <f>IF(E187="","",IFERROR(MATCH(E187,'2B check'!$E$2:$E$501,0),0))</f>
        <v/>
      </c>
      <c r="G187" s="11">
        <f>IF(OR(E187="",F187=0),"",INDEX('2B check'!$C$2:$C$501,F187))</f>
        <v/>
      </c>
      <c r="H187" s="11">
        <f>IF(G187="","",ROUND(C187-G187,2))</f>
        <v/>
      </c>
      <c r="I187" s="10">
        <f>IF(E187="","",IF(COUNTIF($E$2:E187,E187)&gt;1,"Duplicate in books",IF(F187=0,"Only in books",IF(ABS(H187)&gt;1,"Value mismatch","Matched"))))</f>
        <v/>
      </c>
      <c r="J187" s="10">
        <f>IF(I187="","",IF(I187="Only in books",IF(COUNTIF('2B check'!$A$2:$A$501,A187)&gt;0,"Supplier has other invoices in 2B: look for a keying error, IMS Pending or a later period","Supplier has nothing in this 2B: check whether the supplier has filed GSTR-1 for the period"),IF(I187="Value mismatch",IF(H187&gt;0,"Books tax is higher than 2B","Books tax is lower than 2B"),IF(I187="Duplicate in books","Same key as an earlier row: left out of the totals",""))))</f>
        <v/>
      </c>
    </row>
    <row r="188">
      <c r="A188" s="10">
        <f>UPPER(SUBSTITUTE(TRIM('Purchase register'!A188&amp;"")," ",""))</f>
        <v/>
      </c>
      <c r="B188" s="10">
        <f>IF(E188="","",'Purchase register'!C188&amp;"")</f>
        <v/>
      </c>
      <c r="C188" s="11">
        <f>IF(E188="","",SUM('Purchase register'!F188:I188))</f>
        <v/>
      </c>
      <c r="D188" s="10">
        <f>UPPER(SUBSTITUTE(SUBSTITUTE(SUBSTITUTE(SUBSTITUTE(SUBSTITUTE(SUBSTITUTE(SUBSTITUTE(SUBSTITUTE(SUBSTITUTE(SUBSTITUTE(SUBSTITUTE(SUBSTITUTE(SUBSTITUTE('Purchase register'!C188&amp;""," ",""),"/",""),"-",""),".",""),",",""),"_",""),"\",""),"(",""),")",""),"#",""),"*",""),"?",""),"~",""))</f>
        <v/>
      </c>
      <c r="E188" s="10">
        <f>IF(OR(A188="",D188=""),"",A188&amp;"|"&amp;MID(D188,FIND(LEFT(TRIM(SUBSTITUTE(D188,"0"," ")),1),SUBSTITUTE(D188,"0"," ")),50))</f>
        <v/>
      </c>
      <c r="F188" s="12">
        <f>IF(E188="","",IFERROR(MATCH(E188,'2B check'!$E$2:$E$501,0),0))</f>
        <v/>
      </c>
      <c r="G188" s="11">
        <f>IF(OR(E188="",F188=0),"",INDEX('2B check'!$C$2:$C$501,F188))</f>
        <v/>
      </c>
      <c r="H188" s="11">
        <f>IF(G188="","",ROUND(C188-G188,2))</f>
        <v/>
      </c>
      <c r="I188" s="10">
        <f>IF(E188="","",IF(COUNTIF($E$2:E188,E188)&gt;1,"Duplicate in books",IF(F188=0,"Only in books",IF(ABS(H188)&gt;1,"Value mismatch","Matched"))))</f>
        <v/>
      </c>
      <c r="J188" s="10">
        <f>IF(I188="","",IF(I188="Only in books",IF(COUNTIF('2B check'!$A$2:$A$501,A188)&gt;0,"Supplier has other invoices in 2B: look for a keying error, IMS Pending or a later period","Supplier has nothing in this 2B: check whether the supplier has filed GSTR-1 for the period"),IF(I188="Value mismatch",IF(H188&gt;0,"Books tax is higher than 2B","Books tax is lower than 2B"),IF(I188="Duplicate in books","Same key as an earlier row: left out of the totals",""))))</f>
        <v/>
      </c>
    </row>
    <row r="189">
      <c r="A189" s="10">
        <f>UPPER(SUBSTITUTE(TRIM('Purchase register'!A189&amp;"")," ",""))</f>
        <v/>
      </c>
      <c r="B189" s="10">
        <f>IF(E189="","",'Purchase register'!C189&amp;"")</f>
        <v/>
      </c>
      <c r="C189" s="11">
        <f>IF(E189="","",SUM('Purchase register'!F189:I189))</f>
        <v/>
      </c>
      <c r="D189" s="10">
        <f>UPPER(SUBSTITUTE(SUBSTITUTE(SUBSTITUTE(SUBSTITUTE(SUBSTITUTE(SUBSTITUTE(SUBSTITUTE(SUBSTITUTE(SUBSTITUTE(SUBSTITUTE(SUBSTITUTE(SUBSTITUTE(SUBSTITUTE('Purchase register'!C189&amp;""," ",""),"/",""),"-",""),".",""),",",""),"_",""),"\",""),"(",""),")",""),"#",""),"*",""),"?",""),"~",""))</f>
        <v/>
      </c>
      <c r="E189" s="10">
        <f>IF(OR(A189="",D189=""),"",A189&amp;"|"&amp;MID(D189,FIND(LEFT(TRIM(SUBSTITUTE(D189,"0"," ")),1),SUBSTITUTE(D189,"0"," ")),50))</f>
        <v/>
      </c>
      <c r="F189" s="12">
        <f>IF(E189="","",IFERROR(MATCH(E189,'2B check'!$E$2:$E$501,0),0))</f>
        <v/>
      </c>
      <c r="G189" s="11">
        <f>IF(OR(E189="",F189=0),"",INDEX('2B check'!$C$2:$C$501,F189))</f>
        <v/>
      </c>
      <c r="H189" s="11">
        <f>IF(G189="","",ROUND(C189-G189,2))</f>
        <v/>
      </c>
      <c r="I189" s="10">
        <f>IF(E189="","",IF(COUNTIF($E$2:E189,E189)&gt;1,"Duplicate in books",IF(F189=0,"Only in books",IF(ABS(H189)&gt;1,"Value mismatch","Matched"))))</f>
        <v/>
      </c>
      <c r="J189" s="10">
        <f>IF(I189="","",IF(I189="Only in books",IF(COUNTIF('2B check'!$A$2:$A$501,A189)&gt;0,"Supplier has other invoices in 2B: look for a keying error, IMS Pending or a later period","Supplier has nothing in this 2B: check whether the supplier has filed GSTR-1 for the period"),IF(I189="Value mismatch",IF(H189&gt;0,"Books tax is higher than 2B","Books tax is lower than 2B"),IF(I189="Duplicate in books","Same key as an earlier row: left out of the totals",""))))</f>
        <v/>
      </c>
    </row>
    <row r="190">
      <c r="A190" s="10">
        <f>UPPER(SUBSTITUTE(TRIM('Purchase register'!A190&amp;"")," ",""))</f>
        <v/>
      </c>
      <c r="B190" s="10">
        <f>IF(E190="","",'Purchase register'!C190&amp;"")</f>
        <v/>
      </c>
      <c r="C190" s="11">
        <f>IF(E190="","",SUM('Purchase register'!F190:I190))</f>
        <v/>
      </c>
      <c r="D190" s="10">
        <f>UPPER(SUBSTITUTE(SUBSTITUTE(SUBSTITUTE(SUBSTITUTE(SUBSTITUTE(SUBSTITUTE(SUBSTITUTE(SUBSTITUTE(SUBSTITUTE(SUBSTITUTE(SUBSTITUTE(SUBSTITUTE(SUBSTITUTE('Purchase register'!C190&amp;""," ",""),"/",""),"-",""),".",""),",",""),"_",""),"\",""),"(",""),")",""),"#",""),"*",""),"?",""),"~",""))</f>
        <v/>
      </c>
      <c r="E190" s="10">
        <f>IF(OR(A190="",D190=""),"",A190&amp;"|"&amp;MID(D190,FIND(LEFT(TRIM(SUBSTITUTE(D190,"0"," ")),1),SUBSTITUTE(D190,"0"," ")),50))</f>
        <v/>
      </c>
      <c r="F190" s="12">
        <f>IF(E190="","",IFERROR(MATCH(E190,'2B check'!$E$2:$E$501,0),0))</f>
        <v/>
      </c>
      <c r="G190" s="11">
        <f>IF(OR(E190="",F190=0),"",INDEX('2B check'!$C$2:$C$501,F190))</f>
        <v/>
      </c>
      <c r="H190" s="11">
        <f>IF(G190="","",ROUND(C190-G190,2))</f>
        <v/>
      </c>
      <c r="I190" s="10">
        <f>IF(E190="","",IF(COUNTIF($E$2:E190,E190)&gt;1,"Duplicate in books",IF(F190=0,"Only in books",IF(ABS(H190)&gt;1,"Value mismatch","Matched"))))</f>
        <v/>
      </c>
      <c r="J190" s="10">
        <f>IF(I190="","",IF(I190="Only in books",IF(COUNTIF('2B check'!$A$2:$A$501,A190)&gt;0,"Supplier has other invoices in 2B: look for a keying error, IMS Pending or a later period","Supplier has nothing in this 2B: check whether the supplier has filed GSTR-1 for the period"),IF(I190="Value mismatch",IF(H190&gt;0,"Books tax is higher than 2B","Books tax is lower than 2B"),IF(I190="Duplicate in books","Same key as an earlier row: left out of the totals",""))))</f>
        <v/>
      </c>
    </row>
    <row r="191">
      <c r="A191" s="10">
        <f>UPPER(SUBSTITUTE(TRIM('Purchase register'!A191&amp;"")," ",""))</f>
        <v/>
      </c>
      <c r="B191" s="10">
        <f>IF(E191="","",'Purchase register'!C191&amp;"")</f>
        <v/>
      </c>
      <c r="C191" s="11">
        <f>IF(E191="","",SUM('Purchase register'!F191:I191))</f>
        <v/>
      </c>
      <c r="D191" s="10">
        <f>UPPER(SUBSTITUTE(SUBSTITUTE(SUBSTITUTE(SUBSTITUTE(SUBSTITUTE(SUBSTITUTE(SUBSTITUTE(SUBSTITUTE(SUBSTITUTE(SUBSTITUTE(SUBSTITUTE(SUBSTITUTE(SUBSTITUTE('Purchase register'!C191&amp;""," ",""),"/",""),"-",""),".",""),",",""),"_",""),"\",""),"(",""),")",""),"#",""),"*",""),"?",""),"~",""))</f>
        <v/>
      </c>
      <c r="E191" s="10">
        <f>IF(OR(A191="",D191=""),"",A191&amp;"|"&amp;MID(D191,FIND(LEFT(TRIM(SUBSTITUTE(D191,"0"," ")),1),SUBSTITUTE(D191,"0"," ")),50))</f>
        <v/>
      </c>
      <c r="F191" s="12">
        <f>IF(E191="","",IFERROR(MATCH(E191,'2B check'!$E$2:$E$501,0),0))</f>
        <v/>
      </c>
      <c r="G191" s="11">
        <f>IF(OR(E191="",F191=0),"",INDEX('2B check'!$C$2:$C$501,F191))</f>
        <v/>
      </c>
      <c r="H191" s="11">
        <f>IF(G191="","",ROUND(C191-G191,2))</f>
        <v/>
      </c>
      <c r="I191" s="10">
        <f>IF(E191="","",IF(COUNTIF($E$2:E191,E191)&gt;1,"Duplicate in books",IF(F191=0,"Only in books",IF(ABS(H191)&gt;1,"Value mismatch","Matched"))))</f>
        <v/>
      </c>
      <c r="J191" s="10">
        <f>IF(I191="","",IF(I191="Only in books",IF(COUNTIF('2B check'!$A$2:$A$501,A191)&gt;0,"Supplier has other invoices in 2B: look for a keying error, IMS Pending or a later period","Supplier has nothing in this 2B: check whether the supplier has filed GSTR-1 for the period"),IF(I191="Value mismatch",IF(H191&gt;0,"Books tax is higher than 2B","Books tax is lower than 2B"),IF(I191="Duplicate in books","Same key as an earlier row: left out of the totals",""))))</f>
        <v/>
      </c>
    </row>
    <row r="192">
      <c r="A192" s="10">
        <f>UPPER(SUBSTITUTE(TRIM('Purchase register'!A192&amp;"")," ",""))</f>
        <v/>
      </c>
      <c r="B192" s="10">
        <f>IF(E192="","",'Purchase register'!C192&amp;"")</f>
        <v/>
      </c>
      <c r="C192" s="11">
        <f>IF(E192="","",SUM('Purchase register'!F192:I192))</f>
        <v/>
      </c>
      <c r="D192" s="10">
        <f>UPPER(SUBSTITUTE(SUBSTITUTE(SUBSTITUTE(SUBSTITUTE(SUBSTITUTE(SUBSTITUTE(SUBSTITUTE(SUBSTITUTE(SUBSTITUTE(SUBSTITUTE(SUBSTITUTE(SUBSTITUTE(SUBSTITUTE('Purchase register'!C192&amp;""," ",""),"/",""),"-",""),".",""),",",""),"_",""),"\",""),"(",""),")",""),"#",""),"*",""),"?",""),"~",""))</f>
        <v/>
      </c>
      <c r="E192" s="10">
        <f>IF(OR(A192="",D192=""),"",A192&amp;"|"&amp;MID(D192,FIND(LEFT(TRIM(SUBSTITUTE(D192,"0"," ")),1),SUBSTITUTE(D192,"0"," ")),50))</f>
        <v/>
      </c>
      <c r="F192" s="12">
        <f>IF(E192="","",IFERROR(MATCH(E192,'2B check'!$E$2:$E$501,0),0))</f>
        <v/>
      </c>
      <c r="G192" s="11">
        <f>IF(OR(E192="",F192=0),"",INDEX('2B check'!$C$2:$C$501,F192))</f>
        <v/>
      </c>
      <c r="H192" s="11">
        <f>IF(G192="","",ROUND(C192-G192,2))</f>
        <v/>
      </c>
      <c r="I192" s="10">
        <f>IF(E192="","",IF(COUNTIF($E$2:E192,E192)&gt;1,"Duplicate in books",IF(F192=0,"Only in books",IF(ABS(H192)&gt;1,"Value mismatch","Matched"))))</f>
        <v/>
      </c>
      <c r="J192" s="10">
        <f>IF(I192="","",IF(I192="Only in books",IF(COUNTIF('2B check'!$A$2:$A$501,A192)&gt;0,"Supplier has other invoices in 2B: look for a keying error, IMS Pending or a later period","Supplier has nothing in this 2B: check whether the supplier has filed GSTR-1 for the period"),IF(I192="Value mismatch",IF(H192&gt;0,"Books tax is higher than 2B","Books tax is lower than 2B"),IF(I192="Duplicate in books","Same key as an earlier row: left out of the totals",""))))</f>
        <v/>
      </c>
    </row>
    <row r="193">
      <c r="A193" s="10">
        <f>UPPER(SUBSTITUTE(TRIM('Purchase register'!A193&amp;"")," ",""))</f>
        <v/>
      </c>
      <c r="B193" s="10">
        <f>IF(E193="","",'Purchase register'!C193&amp;"")</f>
        <v/>
      </c>
      <c r="C193" s="11">
        <f>IF(E193="","",SUM('Purchase register'!F193:I193))</f>
        <v/>
      </c>
      <c r="D193" s="10">
        <f>UPPER(SUBSTITUTE(SUBSTITUTE(SUBSTITUTE(SUBSTITUTE(SUBSTITUTE(SUBSTITUTE(SUBSTITUTE(SUBSTITUTE(SUBSTITUTE(SUBSTITUTE(SUBSTITUTE(SUBSTITUTE(SUBSTITUTE('Purchase register'!C193&amp;""," ",""),"/",""),"-",""),".",""),",",""),"_",""),"\",""),"(",""),")",""),"#",""),"*",""),"?",""),"~",""))</f>
        <v/>
      </c>
      <c r="E193" s="10">
        <f>IF(OR(A193="",D193=""),"",A193&amp;"|"&amp;MID(D193,FIND(LEFT(TRIM(SUBSTITUTE(D193,"0"," ")),1),SUBSTITUTE(D193,"0"," ")),50))</f>
        <v/>
      </c>
      <c r="F193" s="12">
        <f>IF(E193="","",IFERROR(MATCH(E193,'2B check'!$E$2:$E$501,0),0))</f>
        <v/>
      </c>
      <c r="G193" s="11">
        <f>IF(OR(E193="",F193=0),"",INDEX('2B check'!$C$2:$C$501,F193))</f>
        <v/>
      </c>
      <c r="H193" s="11">
        <f>IF(G193="","",ROUND(C193-G193,2))</f>
        <v/>
      </c>
      <c r="I193" s="10">
        <f>IF(E193="","",IF(COUNTIF($E$2:E193,E193)&gt;1,"Duplicate in books",IF(F193=0,"Only in books",IF(ABS(H193)&gt;1,"Value mismatch","Matched"))))</f>
        <v/>
      </c>
      <c r="J193" s="10">
        <f>IF(I193="","",IF(I193="Only in books",IF(COUNTIF('2B check'!$A$2:$A$501,A193)&gt;0,"Supplier has other invoices in 2B: look for a keying error, IMS Pending or a later period","Supplier has nothing in this 2B: check whether the supplier has filed GSTR-1 for the period"),IF(I193="Value mismatch",IF(H193&gt;0,"Books tax is higher than 2B","Books tax is lower than 2B"),IF(I193="Duplicate in books","Same key as an earlier row: left out of the totals",""))))</f>
        <v/>
      </c>
    </row>
    <row r="194">
      <c r="A194" s="10">
        <f>UPPER(SUBSTITUTE(TRIM('Purchase register'!A194&amp;"")," ",""))</f>
        <v/>
      </c>
      <c r="B194" s="10">
        <f>IF(E194="","",'Purchase register'!C194&amp;"")</f>
        <v/>
      </c>
      <c r="C194" s="11">
        <f>IF(E194="","",SUM('Purchase register'!F194:I194))</f>
        <v/>
      </c>
      <c r="D194" s="10">
        <f>UPPER(SUBSTITUTE(SUBSTITUTE(SUBSTITUTE(SUBSTITUTE(SUBSTITUTE(SUBSTITUTE(SUBSTITUTE(SUBSTITUTE(SUBSTITUTE(SUBSTITUTE(SUBSTITUTE(SUBSTITUTE(SUBSTITUTE('Purchase register'!C194&amp;""," ",""),"/",""),"-",""),".",""),",",""),"_",""),"\",""),"(",""),")",""),"#",""),"*",""),"?",""),"~",""))</f>
        <v/>
      </c>
      <c r="E194" s="10">
        <f>IF(OR(A194="",D194=""),"",A194&amp;"|"&amp;MID(D194,FIND(LEFT(TRIM(SUBSTITUTE(D194,"0"," ")),1),SUBSTITUTE(D194,"0"," ")),50))</f>
        <v/>
      </c>
      <c r="F194" s="12">
        <f>IF(E194="","",IFERROR(MATCH(E194,'2B check'!$E$2:$E$501,0),0))</f>
        <v/>
      </c>
      <c r="G194" s="11">
        <f>IF(OR(E194="",F194=0),"",INDEX('2B check'!$C$2:$C$501,F194))</f>
        <v/>
      </c>
      <c r="H194" s="11">
        <f>IF(G194="","",ROUND(C194-G194,2))</f>
        <v/>
      </c>
      <c r="I194" s="10">
        <f>IF(E194="","",IF(COUNTIF($E$2:E194,E194)&gt;1,"Duplicate in books",IF(F194=0,"Only in books",IF(ABS(H194)&gt;1,"Value mismatch","Matched"))))</f>
        <v/>
      </c>
      <c r="J194" s="10">
        <f>IF(I194="","",IF(I194="Only in books",IF(COUNTIF('2B check'!$A$2:$A$501,A194)&gt;0,"Supplier has other invoices in 2B: look for a keying error, IMS Pending or a later period","Supplier has nothing in this 2B: check whether the supplier has filed GSTR-1 for the period"),IF(I194="Value mismatch",IF(H194&gt;0,"Books tax is higher than 2B","Books tax is lower than 2B"),IF(I194="Duplicate in books","Same key as an earlier row: left out of the totals",""))))</f>
        <v/>
      </c>
    </row>
    <row r="195">
      <c r="A195" s="10">
        <f>UPPER(SUBSTITUTE(TRIM('Purchase register'!A195&amp;"")," ",""))</f>
        <v/>
      </c>
      <c r="B195" s="10">
        <f>IF(E195="","",'Purchase register'!C195&amp;"")</f>
        <v/>
      </c>
      <c r="C195" s="11">
        <f>IF(E195="","",SUM('Purchase register'!F195:I195))</f>
        <v/>
      </c>
      <c r="D195" s="10">
        <f>UPPER(SUBSTITUTE(SUBSTITUTE(SUBSTITUTE(SUBSTITUTE(SUBSTITUTE(SUBSTITUTE(SUBSTITUTE(SUBSTITUTE(SUBSTITUTE(SUBSTITUTE(SUBSTITUTE(SUBSTITUTE(SUBSTITUTE('Purchase register'!C195&amp;""," ",""),"/",""),"-",""),".",""),",",""),"_",""),"\",""),"(",""),")",""),"#",""),"*",""),"?",""),"~",""))</f>
        <v/>
      </c>
      <c r="E195" s="10">
        <f>IF(OR(A195="",D195=""),"",A195&amp;"|"&amp;MID(D195,FIND(LEFT(TRIM(SUBSTITUTE(D195,"0"," ")),1),SUBSTITUTE(D195,"0"," ")),50))</f>
        <v/>
      </c>
      <c r="F195" s="12">
        <f>IF(E195="","",IFERROR(MATCH(E195,'2B check'!$E$2:$E$501,0),0))</f>
        <v/>
      </c>
      <c r="G195" s="11">
        <f>IF(OR(E195="",F195=0),"",INDEX('2B check'!$C$2:$C$501,F195))</f>
        <v/>
      </c>
      <c r="H195" s="11">
        <f>IF(G195="","",ROUND(C195-G195,2))</f>
        <v/>
      </c>
      <c r="I195" s="10">
        <f>IF(E195="","",IF(COUNTIF($E$2:E195,E195)&gt;1,"Duplicate in books",IF(F195=0,"Only in books",IF(ABS(H195)&gt;1,"Value mismatch","Matched"))))</f>
        <v/>
      </c>
      <c r="J195" s="10">
        <f>IF(I195="","",IF(I195="Only in books",IF(COUNTIF('2B check'!$A$2:$A$501,A195)&gt;0,"Supplier has other invoices in 2B: look for a keying error, IMS Pending or a later period","Supplier has nothing in this 2B: check whether the supplier has filed GSTR-1 for the period"),IF(I195="Value mismatch",IF(H195&gt;0,"Books tax is higher than 2B","Books tax is lower than 2B"),IF(I195="Duplicate in books","Same key as an earlier row: left out of the totals",""))))</f>
        <v/>
      </c>
    </row>
    <row r="196">
      <c r="A196" s="10">
        <f>UPPER(SUBSTITUTE(TRIM('Purchase register'!A196&amp;"")," ",""))</f>
        <v/>
      </c>
      <c r="B196" s="10">
        <f>IF(E196="","",'Purchase register'!C196&amp;"")</f>
        <v/>
      </c>
      <c r="C196" s="11">
        <f>IF(E196="","",SUM('Purchase register'!F196:I196))</f>
        <v/>
      </c>
      <c r="D196" s="10">
        <f>UPPER(SUBSTITUTE(SUBSTITUTE(SUBSTITUTE(SUBSTITUTE(SUBSTITUTE(SUBSTITUTE(SUBSTITUTE(SUBSTITUTE(SUBSTITUTE(SUBSTITUTE(SUBSTITUTE(SUBSTITUTE(SUBSTITUTE('Purchase register'!C196&amp;""," ",""),"/",""),"-",""),".",""),",",""),"_",""),"\",""),"(",""),")",""),"#",""),"*",""),"?",""),"~",""))</f>
        <v/>
      </c>
      <c r="E196" s="10">
        <f>IF(OR(A196="",D196=""),"",A196&amp;"|"&amp;MID(D196,FIND(LEFT(TRIM(SUBSTITUTE(D196,"0"," ")),1),SUBSTITUTE(D196,"0"," ")),50))</f>
        <v/>
      </c>
      <c r="F196" s="12">
        <f>IF(E196="","",IFERROR(MATCH(E196,'2B check'!$E$2:$E$501,0),0))</f>
        <v/>
      </c>
      <c r="G196" s="11">
        <f>IF(OR(E196="",F196=0),"",INDEX('2B check'!$C$2:$C$501,F196))</f>
        <v/>
      </c>
      <c r="H196" s="11">
        <f>IF(G196="","",ROUND(C196-G196,2))</f>
        <v/>
      </c>
      <c r="I196" s="10">
        <f>IF(E196="","",IF(COUNTIF($E$2:E196,E196)&gt;1,"Duplicate in books",IF(F196=0,"Only in books",IF(ABS(H196)&gt;1,"Value mismatch","Matched"))))</f>
        <v/>
      </c>
      <c r="J196" s="10">
        <f>IF(I196="","",IF(I196="Only in books",IF(COUNTIF('2B check'!$A$2:$A$501,A196)&gt;0,"Supplier has other invoices in 2B: look for a keying error, IMS Pending or a later period","Supplier has nothing in this 2B: check whether the supplier has filed GSTR-1 for the period"),IF(I196="Value mismatch",IF(H196&gt;0,"Books tax is higher than 2B","Books tax is lower than 2B"),IF(I196="Duplicate in books","Same key as an earlier row: left out of the totals",""))))</f>
        <v/>
      </c>
    </row>
    <row r="197">
      <c r="A197" s="10">
        <f>UPPER(SUBSTITUTE(TRIM('Purchase register'!A197&amp;"")," ",""))</f>
        <v/>
      </c>
      <c r="B197" s="10">
        <f>IF(E197="","",'Purchase register'!C197&amp;"")</f>
        <v/>
      </c>
      <c r="C197" s="11">
        <f>IF(E197="","",SUM('Purchase register'!F197:I197))</f>
        <v/>
      </c>
      <c r="D197" s="10">
        <f>UPPER(SUBSTITUTE(SUBSTITUTE(SUBSTITUTE(SUBSTITUTE(SUBSTITUTE(SUBSTITUTE(SUBSTITUTE(SUBSTITUTE(SUBSTITUTE(SUBSTITUTE(SUBSTITUTE(SUBSTITUTE(SUBSTITUTE('Purchase register'!C197&amp;""," ",""),"/",""),"-",""),".",""),",",""),"_",""),"\",""),"(",""),")",""),"#",""),"*",""),"?",""),"~",""))</f>
        <v/>
      </c>
      <c r="E197" s="10">
        <f>IF(OR(A197="",D197=""),"",A197&amp;"|"&amp;MID(D197,FIND(LEFT(TRIM(SUBSTITUTE(D197,"0"," ")),1),SUBSTITUTE(D197,"0"," ")),50))</f>
        <v/>
      </c>
      <c r="F197" s="12">
        <f>IF(E197="","",IFERROR(MATCH(E197,'2B check'!$E$2:$E$501,0),0))</f>
        <v/>
      </c>
      <c r="G197" s="11">
        <f>IF(OR(E197="",F197=0),"",INDEX('2B check'!$C$2:$C$501,F197))</f>
        <v/>
      </c>
      <c r="H197" s="11">
        <f>IF(G197="","",ROUND(C197-G197,2))</f>
        <v/>
      </c>
      <c r="I197" s="10">
        <f>IF(E197="","",IF(COUNTIF($E$2:E197,E197)&gt;1,"Duplicate in books",IF(F197=0,"Only in books",IF(ABS(H197)&gt;1,"Value mismatch","Matched"))))</f>
        <v/>
      </c>
      <c r="J197" s="10">
        <f>IF(I197="","",IF(I197="Only in books",IF(COUNTIF('2B check'!$A$2:$A$501,A197)&gt;0,"Supplier has other invoices in 2B: look for a keying error, IMS Pending or a later period","Supplier has nothing in this 2B: check whether the supplier has filed GSTR-1 for the period"),IF(I197="Value mismatch",IF(H197&gt;0,"Books tax is higher than 2B","Books tax is lower than 2B"),IF(I197="Duplicate in books","Same key as an earlier row: left out of the totals",""))))</f>
        <v/>
      </c>
    </row>
    <row r="198">
      <c r="A198" s="10">
        <f>UPPER(SUBSTITUTE(TRIM('Purchase register'!A198&amp;"")," ",""))</f>
        <v/>
      </c>
      <c r="B198" s="10">
        <f>IF(E198="","",'Purchase register'!C198&amp;"")</f>
        <v/>
      </c>
      <c r="C198" s="11">
        <f>IF(E198="","",SUM('Purchase register'!F198:I198))</f>
        <v/>
      </c>
      <c r="D198" s="10">
        <f>UPPER(SUBSTITUTE(SUBSTITUTE(SUBSTITUTE(SUBSTITUTE(SUBSTITUTE(SUBSTITUTE(SUBSTITUTE(SUBSTITUTE(SUBSTITUTE(SUBSTITUTE(SUBSTITUTE(SUBSTITUTE(SUBSTITUTE('Purchase register'!C198&amp;""," ",""),"/",""),"-",""),".",""),",",""),"_",""),"\",""),"(",""),")",""),"#",""),"*",""),"?",""),"~",""))</f>
        <v/>
      </c>
      <c r="E198" s="10">
        <f>IF(OR(A198="",D198=""),"",A198&amp;"|"&amp;MID(D198,FIND(LEFT(TRIM(SUBSTITUTE(D198,"0"," ")),1),SUBSTITUTE(D198,"0"," ")),50))</f>
        <v/>
      </c>
      <c r="F198" s="12">
        <f>IF(E198="","",IFERROR(MATCH(E198,'2B check'!$E$2:$E$501,0),0))</f>
        <v/>
      </c>
      <c r="G198" s="11">
        <f>IF(OR(E198="",F198=0),"",INDEX('2B check'!$C$2:$C$501,F198))</f>
        <v/>
      </c>
      <c r="H198" s="11">
        <f>IF(G198="","",ROUND(C198-G198,2))</f>
        <v/>
      </c>
      <c r="I198" s="10">
        <f>IF(E198="","",IF(COUNTIF($E$2:E198,E198)&gt;1,"Duplicate in books",IF(F198=0,"Only in books",IF(ABS(H198)&gt;1,"Value mismatch","Matched"))))</f>
        <v/>
      </c>
      <c r="J198" s="10">
        <f>IF(I198="","",IF(I198="Only in books",IF(COUNTIF('2B check'!$A$2:$A$501,A198)&gt;0,"Supplier has other invoices in 2B: look for a keying error, IMS Pending or a later period","Supplier has nothing in this 2B: check whether the supplier has filed GSTR-1 for the period"),IF(I198="Value mismatch",IF(H198&gt;0,"Books tax is higher than 2B","Books tax is lower than 2B"),IF(I198="Duplicate in books","Same key as an earlier row: left out of the totals",""))))</f>
        <v/>
      </c>
    </row>
    <row r="199">
      <c r="A199" s="10">
        <f>UPPER(SUBSTITUTE(TRIM('Purchase register'!A199&amp;"")," ",""))</f>
        <v/>
      </c>
      <c r="B199" s="10">
        <f>IF(E199="","",'Purchase register'!C199&amp;"")</f>
        <v/>
      </c>
      <c r="C199" s="11">
        <f>IF(E199="","",SUM('Purchase register'!F199:I199))</f>
        <v/>
      </c>
      <c r="D199" s="10">
        <f>UPPER(SUBSTITUTE(SUBSTITUTE(SUBSTITUTE(SUBSTITUTE(SUBSTITUTE(SUBSTITUTE(SUBSTITUTE(SUBSTITUTE(SUBSTITUTE(SUBSTITUTE(SUBSTITUTE(SUBSTITUTE(SUBSTITUTE('Purchase register'!C199&amp;""," ",""),"/",""),"-",""),".",""),",",""),"_",""),"\",""),"(",""),")",""),"#",""),"*",""),"?",""),"~",""))</f>
        <v/>
      </c>
      <c r="E199" s="10">
        <f>IF(OR(A199="",D199=""),"",A199&amp;"|"&amp;MID(D199,FIND(LEFT(TRIM(SUBSTITUTE(D199,"0"," ")),1),SUBSTITUTE(D199,"0"," ")),50))</f>
        <v/>
      </c>
      <c r="F199" s="12">
        <f>IF(E199="","",IFERROR(MATCH(E199,'2B check'!$E$2:$E$501,0),0))</f>
        <v/>
      </c>
      <c r="G199" s="11">
        <f>IF(OR(E199="",F199=0),"",INDEX('2B check'!$C$2:$C$501,F199))</f>
        <v/>
      </c>
      <c r="H199" s="11">
        <f>IF(G199="","",ROUND(C199-G199,2))</f>
        <v/>
      </c>
      <c r="I199" s="10">
        <f>IF(E199="","",IF(COUNTIF($E$2:E199,E199)&gt;1,"Duplicate in books",IF(F199=0,"Only in books",IF(ABS(H199)&gt;1,"Value mismatch","Matched"))))</f>
        <v/>
      </c>
      <c r="J199" s="10">
        <f>IF(I199="","",IF(I199="Only in books",IF(COUNTIF('2B check'!$A$2:$A$501,A199)&gt;0,"Supplier has other invoices in 2B: look for a keying error, IMS Pending or a later period","Supplier has nothing in this 2B: check whether the supplier has filed GSTR-1 for the period"),IF(I199="Value mismatch",IF(H199&gt;0,"Books tax is higher than 2B","Books tax is lower than 2B"),IF(I199="Duplicate in books","Same key as an earlier row: left out of the totals",""))))</f>
        <v/>
      </c>
    </row>
    <row r="200">
      <c r="A200" s="10">
        <f>UPPER(SUBSTITUTE(TRIM('Purchase register'!A200&amp;"")," ",""))</f>
        <v/>
      </c>
      <c r="B200" s="10">
        <f>IF(E200="","",'Purchase register'!C200&amp;"")</f>
        <v/>
      </c>
      <c r="C200" s="11">
        <f>IF(E200="","",SUM('Purchase register'!F200:I200))</f>
        <v/>
      </c>
      <c r="D200" s="10">
        <f>UPPER(SUBSTITUTE(SUBSTITUTE(SUBSTITUTE(SUBSTITUTE(SUBSTITUTE(SUBSTITUTE(SUBSTITUTE(SUBSTITUTE(SUBSTITUTE(SUBSTITUTE(SUBSTITUTE(SUBSTITUTE(SUBSTITUTE('Purchase register'!C200&amp;""," ",""),"/",""),"-",""),".",""),",",""),"_",""),"\",""),"(",""),")",""),"#",""),"*",""),"?",""),"~",""))</f>
        <v/>
      </c>
      <c r="E200" s="10">
        <f>IF(OR(A200="",D200=""),"",A200&amp;"|"&amp;MID(D200,FIND(LEFT(TRIM(SUBSTITUTE(D200,"0"," ")),1),SUBSTITUTE(D200,"0"," ")),50))</f>
        <v/>
      </c>
      <c r="F200" s="12">
        <f>IF(E200="","",IFERROR(MATCH(E200,'2B check'!$E$2:$E$501,0),0))</f>
        <v/>
      </c>
      <c r="G200" s="11">
        <f>IF(OR(E200="",F200=0),"",INDEX('2B check'!$C$2:$C$501,F200))</f>
        <v/>
      </c>
      <c r="H200" s="11">
        <f>IF(G200="","",ROUND(C200-G200,2))</f>
        <v/>
      </c>
      <c r="I200" s="10">
        <f>IF(E200="","",IF(COUNTIF($E$2:E200,E200)&gt;1,"Duplicate in books",IF(F200=0,"Only in books",IF(ABS(H200)&gt;1,"Value mismatch","Matched"))))</f>
        <v/>
      </c>
      <c r="J200" s="10">
        <f>IF(I200="","",IF(I200="Only in books",IF(COUNTIF('2B check'!$A$2:$A$501,A200)&gt;0,"Supplier has other invoices in 2B: look for a keying error, IMS Pending or a later period","Supplier has nothing in this 2B: check whether the supplier has filed GSTR-1 for the period"),IF(I200="Value mismatch",IF(H200&gt;0,"Books tax is higher than 2B","Books tax is lower than 2B"),IF(I200="Duplicate in books","Same key as an earlier row: left out of the totals",""))))</f>
        <v/>
      </c>
    </row>
    <row r="201">
      <c r="A201" s="10">
        <f>UPPER(SUBSTITUTE(TRIM('Purchase register'!A201&amp;"")," ",""))</f>
        <v/>
      </c>
      <c r="B201" s="10">
        <f>IF(E201="","",'Purchase register'!C201&amp;"")</f>
        <v/>
      </c>
      <c r="C201" s="11">
        <f>IF(E201="","",SUM('Purchase register'!F201:I201))</f>
        <v/>
      </c>
      <c r="D201" s="10">
        <f>UPPER(SUBSTITUTE(SUBSTITUTE(SUBSTITUTE(SUBSTITUTE(SUBSTITUTE(SUBSTITUTE(SUBSTITUTE(SUBSTITUTE(SUBSTITUTE(SUBSTITUTE(SUBSTITUTE(SUBSTITUTE(SUBSTITUTE('Purchase register'!C201&amp;""," ",""),"/",""),"-",""),".",""),",",""),"_",""),"\",""),"(",""),")",""),"#",""),"*",""),"?",""),"~",""))</f>
        <v/>
      </c>
      <c r="E201" s="10">
        <f>IF(OR(A201="",D201=""),"",A201&amp;"|"&amp;MID(D201,FIND(LEFT(TRIM(SUBSTITUTE(D201,"0"," ")),1),SUBSTITUTE(D201,"0"," ")),50))</f>
        <v/>
      </c>
      <c r="F201" s="12">
        <f>IF(E201="","",IFERROR(MATCH(E201,'2B check'!$E$2:$E$501,0),0))</f>
        <v/>
      </c>
      <c r="G201" s="11">
        <f>IF(OR(E201="",F201=0),"",INDEX('2B check'!$C$2:$C$501,F201))</f>
        <v/>
      </c>
      <c r="H201" s="11">
        <f>IF(G201="","",ROUND(C201-G201,2))</f>
        <v/>
      </c>
      <c r="I201" s="10">
        <f>IF(E201="","",IF(COUNTIF($E$2:E201,E201)&gt;1,"Duplicate in books",IF(F201=0,"Only in books",IF(ABS(H201)&gt;1,"Value mismatch","Matched"))))</f>
        <v/>
      </c>
      <c r="J201" s="10">
        <f>IF(I201="","",IF(I201="Only in books",IF(COUNTIF('2B check'!$A$2:$A$501,A201)&gt;0,"Supplier has other invoices in 2B: look for a keying error, IMS Pending or a later period","Supplier has nothing in this 2B: check whether the supplier has filed GSTR-1 for the period"),IF(I201="Value mismatch",IF(H201&gt;0,"Books tax is higher than 2B","Books tax is lower than 2B"),IF(I201="Duplicate in books","Same key as an earlier row: left out of the totals",""))))</f>
        <v/>
      </c>
    </row>
    <row r="202">
      <c r="A202" s="10">
        <f>UPPER(SUBSTITUTE(TRIM('Purchase register'!A202&amp;"")," ",""))</f>
        <v/>
      </c>
      <c r="B202" s="10">
        <f>IF(E202="","",'Purchase register'!C202&amp;"")</f>
        <v/>
      </c>
      <c r="C202" s="11">
        <f>IF(E202="","",SUM('Purchase register'!F202:I202))</f>
        <v/>
      </c>
      <c r="D202" s="10">
        <f>UPPER(SUBSTITUTE(SUBSTITUTE(SUBSTITUTE(SUBSTITUTE(SUBSTITUTE(SUBSTITUTE(SUBSTITUTE(SUBSTITUTE(SUBSTITUTE(SUBSTITUTE(SUBSTITUTE(SUBSTITUTE(SUBSTITUTE('Purchase register'!C202&amp;""," ",""),"/",""),"-",""),".",""),",",""),"_",""),"\",""),"(",""),")",""),"#",""),"*",""),"?",""),"~",""))</f>
        <v/>
      </c>
      <c r="E202" s="10">
        <f>IF(OR(A202="",D202=""),"",A202&amp;"|"&amp;MID(D202,FIND(LEFT(TRIM(SUBSTITUTE(D202,"0"," ")),1),SUBSTITUTE(D202,"0"," ")),50))</f>
        <v/>
      </c>
      <c r="F202" s="12">
        <f>IF(E202="","",IFERROR(MATCH(E202,'2B check'!$E$2:$E$501,0),0))</f>
        <v/>
      </c>
      <c r="G202" s="11">
        <f>IF(OR(E202="",F202=0),"",INDEX('2B check'!$C$2:$C$501,F202))</f>
        <v/>
      </c>
      <c r="H202" s="11">
        <f>IF(G202="","",ROUND(C202-G202,2))</f>
        <v/>
      </c>
      <c r="I202" s="10">
        <f>IF(E202="","",IF(COUNTIF($E$2:E202,E202)&gt;1,"Duplicate in books",IF(F202=0,"Only in books",IF(ABS(H202)&gt;1,"Value mismatch","Matched"))))</f>
        <v/>
      </c>
      <c r="J202" s="10">
        <f>IF(I202="","",IF(I202="Only in books",IF(COUNTIF('2B check'!$A$2:$A$501,A202)&gt;0,"Supplier has other invoices in 2B: look for a keying error, IMS Pending or a later period","Supplier has nothing in this 2B: check whether the supplier has filed GSTR-1 for the period"),IF(I202="Value mismatch",IF(H202&gt;0,"Books tax is higher than 2B","Books tax is lower than 2B"),IF(I202="Duplicate in books","Same key as an earlier row: left out of the totals",""))))</f>
        <v/>
      </c>
    </row>
    <row r="203">
      <c r="A203" s="10">
        <f>UPPER(SUBSTITUTE(TRIM('Purchase register'!A203&amp;"")," ",""))</f>
        <v/>
      </c>
      <c r="B203" s="10">
        <f>IF(E203="","",'Purchase register'!C203&amp;"")</f>
        <v/>
      </c>
      <c r="C203" s="11">
        <f>IF(E203="","",SUM('Purchase register'!F203:I203))</f>
        <v/>
      </c>
      <c r="D203" s="10">
        <f>UPPER(SUBSTITUTE(SUBSTITUTE(SUBSTITUTE(SUBSTITUTE(SUBSTITUTE(SUBSTITUTE(SUBSTITUTE(SUBSTITUTE(SUBSTITUTE(SUBSTITUTE(SUBSTITUTE(SUBSTITUTE(SUBSTITUTE('Purchase register'!C203&amp;""," ",""),"/",""),"-",""),".",""),",",""),"_",""),"\",""),"(",""),")",""),"#",""),"*",""),"?",""),"~",""))</f>
        <v/>
      </c>
      <c r="E203" s="10">
        <f>IF(OR(A203="",D203=""),"",A203&amp;"|"&amp;MID(D203,FIND(LEFT(TRIM(SUBSTITUTE(D203,"0"," ")),1),SUBSTITUTE(D203,"0"," ")),50))</f>
        <v/>
      </c>
      <c r="F203" s="12">
        <f>IF(E203="","",IFERROR(MATCH(E203,'2B check'!$E$2:$E$501,0),0))</f>
        <v/>
      </c>
      <c r="G203" s="11">
        <f>IF(OR(E203="",F203=0),"",INDEX('2B check'!$C$2:$C$501,F203))</f>
        <v/>
      </c>
      <c r="H203" s="11">
        <f>IF(G203="","",ROUND(C203-G203,2))</f>
        <v/>
      </c>
      <c r="I203" s="10">
        <f>IF(E203="","",IF(COUNTIF($E$2:E203,E203)&gt;1,"Duplicate in books",IF(F203=0,"Only in books",IF(ABS(H203)&gt;1,"Value mismatch","Matched"))))</f>
        <v/>
      </c>
      <c r="J203" s="10">
        <f>IF(I203="","",IF(I203="Only in books",IF(COUNTIF('2B check'!$A$2:$A$501,A203)&gt;0,"Supplier has other invoices in 2B: look for a keying error, IMS Pending or a later period","Supplier has nothing in this 2B: check whether the supplier has filed GSTR-1 for the period"),IF(I203="Value mismatch",IF(H203&gt;0,"Books tax is higher than 2B","Books tax is lower than 2B"),IF(I203="Duplicate in books","Same key as an earlier row: left out of the totals",""))))</f>
        <v/>
      </c>
    </row>
    <row r="204">
      <c r="A204" s="10">
        <f>UPPER(SUBSTITUTE(TRIM('Purchase register'!A204&amp;"")," ",""))</f>
        <v/>
      </c>
      <c r="B204" s="10">
        <f>IF(E204="","",'Purchase register'!C204&amp;"")</f>
        <v/>
      </c>
      <c r="C204" s="11">
        <f>IF(E204="","",SUM('Purchase register'!F204:I204))</f>
        <v/>
      </c>
      <c r="D204" s="10">
        <f>UPPER(SUBSTITUTE(SUBSTITUTE(SUBSTITUTE(SUBSTITUTE(SUBSTITUTE(SUBSTITUTE(SUBSTITUTE(SUBSTITUTE(SUBSTITUTE(SUBSTITUTE(SUBSTITUTE(SUBSTITUTE(SUBSTITUTE('Purchase register'!C204&amp;""," ",""),"/",""),"-",""),".",""),",",""),"_",""),"\",""),"(",""),")",""),"#",""),"*",""),"?",""),"~",""))</f>
        <v/>
      </c>
      <c r="E204" s="10">
        <f>IF(OR(A204="",D204=""),"",A204&amp;"|"&amp;MID(D204,FIND(LEFT(TRIM(SUBSTITUTE(D204,"0"," ")),1),SUBSTITUTE(D204,"0"," ")),50))</f>
        <v/>
      </c>
      <c r="F204" s="12">
        <f>IF(E204="","",IFERROR(MATCH(E204,'2B check'!$E$2:$E$501,0),0))</f>
        <v/>
      </c>
      <c r="G204" s="11">
        <f>IF(OR(E204="",F204=0),"",INDEX('2B check'!$C$2:$C$501,F204))</f>
        <v/>
      </c>
      <c r="H204" s="11">
        <f>IF(G204="","",ROUND(C204-G204,2))</f>
        <v/>
      </c>
      <c r="I204" s="10">
        <f>IF(E204="","",IF(COUNTIF($E$2:E204,E204)&gt;1,"Duplicate in books",IF(F204=0,"Only in books",IF(ABS(H204)&gt;1,"Value mismatch","Matched"))))</f>
        <v/>
      </c>
      <c r="J204" s="10">
        <f>IF(I204="","",IF(I204="Only in books",IF(COUNTIF('2B check'!$A$2:$A$501,A204)&gt;0,"Supplier has other invoices in 2B: look for a keying error, IMS Pending or a later period","Supplier has nothing in this 2B: check whether the supplier has filed GSTR-1 for the period"),IF(I204="Value mismatch",IF(H204&gt;0,"Books tax is higher than 2B","Books tax is lower than 2B"),IF(I204="Duplicate in books","Same key as an earlier row: left out of the totals",""))))</f>
        <v/>
      </c>
    </row>
    <row r="205">
      <c r="A205" s="10">
        <f>UPPER(SUBSTITUTE(TRIM('Purchase register'!A205&amp;"")," ",""))</f>
        <v/>
      </c>
      <c r="B205" s="10">
        <f>IF(E205="","",'Purchase register'!C205&amp;"")</f>
        <v/>
      </c>
      <c r="C205" s="11">
        <f>IF(E205="","",SUM('Purchase register'!F205:I205))</f>
        <v/>
      </c>
      <c r="D205" s="10">
        <f>UPPER(SUBSTITUTE(SUBSTITUTE(SUBSTITUTE(SUBSTITUTE(SUBSTITUTE(SUBSTITUTE(SUBSTITUTE(SUBSTITUTE(SUBSTITUTE(SUBSTITUTE(SUBSTITUTE(SUBSTITUTE(SUBSTITUTE('Purchase register'!C205&amp;""," ",""),"/",""),"-",""),".",""),",",""),"_",""),"\",""),"(",""),")",""),"#",""),"*",""),"?",""),"~",""))</f>
        <v/>
      </c>
      <c r="E205" s="10">
        <f>IF(OR(A205="",D205=""),"",A205&amp;"|"&amp;MID(D205,FIND(LEFT(TRIM(SUBSTITUTE(D205,"0"," ")),1),SUBSTITUTE(D205,"0"," ")),50))</f>
        <v/>
      </c>
      <c r="F205" s="12">
        <f>IF(E205="","",IFERROR(MATCH(E205,'2B check'!$E$2:$E$501,0),0))</f>
        <v/>
      </c>
      <c r="G205" s="11">
        <f>IF(OR(E205="",F205=0),"",INDEX('2B check'!$C$2:$C$501,F205))</f>
        <v/>
      </c>
      <c r="H205" s="11">
        <f>IF(G205="","",ROUND(C205-G205,2))</f>
        <v/>
      </c>
      <c r="I205" s="10">
        <f>IF(E205="","",IF(COUNTIF($E$2:E205,E205)&gt;1,"Duplicate in books",IF(F205=0,"Only in books",IF(ABS(H205)&gt;1,"Value mismatch","Matched"))))</f>
        <v/>
      </c>
      <c r="J205" s="10">
        <f>IF(I205="","",IF(I205="Only in books",IF(COUNTIF('2B check'!$A$2:$A$501,A205)&gt;0,"Supplier has other invoices in 2B: look for a keying error, IMS Pending or a later period","Supplier has nothing in this 2B: check whether the supplier has filed GSTR-1 for the period"),IF(I205="Value mismatch",IF(H205&gt;0,"Books tax is higher than 2B","Books tax is lower than 2B"),IF(I205="Duplicate in books","Same key as an earlier row: left out of the totals",""))))</f>
        <v/>
      </c>
    </row>
    <row r="206">
      <c r="A206" s="10">
        <f>UPPER(SUBSTITUTE(TRIM('Purchase register'!A206&amp;"")," ",""))</f>
        <v/>
      </c>
      <c r="B206" s="10">
        <f>IF(E206="","",'Purchase register'!C206&amp;"")</f>
        <v/>
      </c>
      <c r="C206" s="11">
        <f>IF(E206="","",SUM('Purchase register'!F206:I206))</f>
        <v/>
      </c>
      <c r="D206" s="10">
        <f>UPPER(SUBSTITUTE(SUBSTITUTE(SUBSTITUTE(SUBSTITUTE(SUBSTITUTE(SUBSTITUTE(SUBSTITUTE(SUBSTITUTE(SUBSTITUTE(SUBSTITUTE(SUBSTITUTE(SUBSTITUTE(SUBSTITUTE('Purchase register'!C206&amp;""," ",""),"/",""),"-",""),".",""),",",""),"_",""),"\",""),"(",""),")",""),"#",""),"*",""),"?",""),"~",""))</f>
        <v/>
      </c>
      <c r="E206" s="10">
        <f>IF(OR(A206="",D206=""),"",A206&amp;"|"&amp;MID(D206,FIND(LEFT(TRIM(SUBSTITUTE(D206,"0"," ")),1),SUBSTITUTE(D206,"0"," ")),50))</f>
        <v/>
      </c>
      <c r="F206" s="12">
        <f>IF(E206="","",IFERROR(MATCH(E206,'2B check'!$E$2:$E$501,0),0))</f>
        <v/>
      </c>
      <c r="G206" s="11">
        <f>IF(OR(E206="",F206=0),"",INDEX('2B check'!$C$2:$C$501,F206))</f>
        <v/>
      </c>
      <c r="H206" s="11">
        <f>IF(G206="","",ROUND(C206-G206,2))</f>
        <v/>
      </c>
      <c r="I206" s="10">
        <f>IF(E206="","",IF(COUNTIF($E$2:E206,E206)&gt;1,"Duplicate in books",IF(F206=0,"Only in books",IF(ABS(H206)&gt;1,"Value mismatch","Matched"))))</f>
        <v/>
      </c>
      <c r="J206" s="10">
        <f>IF(I206="","",IF(I206="Only in books",IF(COUNTIF('2B check'!$A$2:$A$501,A206)&gt;0,"Supplier has other invoices in 2B: look for a keying error, IMS Pending or a later period","Supplier has nothing in this 2B: check whether the supplier has filed GSTR-1 for the period"),IF(I206="Value mismatch",IF(H206&gt;0,"Books tax is higher than 2B","Books tax is lower than 2B"),IF(I206="Duplicate in books","Same key as an earlier row: left out of the totals",""))))</f>
        <v/>
      </c>
    </row>
    <row r="207">
      <c r="A207" s="10">
        <f>UPPER(SUBSTITUTE(TRIM('Purchase register'!A207&amp;"")," ",""))</f>
        <v/>
      </c>
      <c r="B207" s="10">
        <f>IF(E207="","",'Purchase register'!C207&amp;"")</f>
        <v/>
      </c>
      <c r="C207" s="11">
        <f>IF(E207="","",SUM('Purchase register'!F207:I207))</f>
        <v/>
      </c>
      <c r="D207" s="10">
        <f>UPPER(SUBSTITUTE(SUBSTITUTE(SUBSTITUTE(SUBSTITUTE(SUBSTITUTE(SUBSTITUTE(SUBSTITUTE(SUBSTITUTE(SUBSTITUTE(SUBSTITUTE(SUBSTITUTE(SUBSTITUTE(SUBSTITUTE('Purchase register'!C207&amp;""," ",""),"/",""),"-",""),".",""),",",""),"_",""),"\",""),"(",""),")",""),"#",""),"*",""),"?",""),"~",""))</f>
        <v/>
      </c>
      <c r="E207" s="10">
        <f>IF(OR(A207="",D207=""),"",A207&amp;"|"&amp;MID(D207,FIND(LEFT(TRIM(SUBSTITUTE(D207,"0"," ")),1),SUBSTITUTE(D207,"0"," ")),50))</f>
        <v/>
      </c>
      <c r="F207" s="12">
        <f>IF(E207="","",IFERROR(MATCH(E207,'2B check'!$E$2:$E$501,0),0))</f>
        <v/>
      </c>
      <c r="G207" s="11">
        <f>IF(OR(E207="",F207=0),"",INDEX('2B check'!$C$2:$C$501,F207))</f>
        <v/>
      </c>
      <c r="H207" s="11">
        <f>IF(G207="","",ROUND(C207-G207,2))</f>
        <v/>
      </c>
      <c r="I207" s="10">
        <f>IF(E207="","",IF(COUNTIF($E$2:E207,E207)&gt;1,"Duplicate in books",IF(F207=0,"Only in books",IF(ABS(H207)&gt;1,"Value mismatch","Matched"))))</f>
        <v/>
      </c>
      <c r="J207" s="10">
        <f>IF(I207="","",IF(I207="Only in books",IF(COUNTIF('2B check'!$A$2:$A$501,A207)&gt;0,"Supplier has other invoices in 2B: look for a keying error, IMS Pending or a later period","Supplier has nothing in this 2B: check whether the supplier has filed GSTR-1 for the period"),IF(I207="Value mismatch",IF(H207&gt;0,"Books tax is higher than 2B","Books tax is lower than 2B"),IF(I207="Duplicate in books","Same key as an earlier row: left out of the totals",""))))</f>
        <v/>
      </c>
    </row>
    <row r="208">
      <c r="A208" s="10">
        <f>UPPER(SUBSTITUTE(TRIM('Purchase register'!A208&amp;"")," ",""))</f>
        <v/>
      </c>
      <c r="B208" s="10">
        <f>IF(E208="","",'Purchase register'!C208&amp;"")</f>
        <v/>
      </c>
      <c r="C208" s="11">
        <f>IF(E208="","",SUM('Purchase register'!F208:I208))</f>
        <v/>
      </c>
      <c r="D208" s="10">
        <f>UPPER(SUBSTITUTE(SUBSTITUTE(SUBSTITUTE(SUBSTITUTE(SUBSTITUTE(SUBSTITUTE(SUBSTITUTE(SUBSTITUTE(SUBSTITUTE(SUBSTITUTE(SUBSTITUTE(SUBSTITUTE(SUBSTITUTE('Purchase register'!C208&amp;""," ",""),"/",""),"-",""),".",""),",",""),"_",""),"\",""),"(",""),")",""),"#",""),"*",""),"?",""),"~",""))</f>
        <v/>
      </c>
      <c r="E208" s="10">
        <f>IF(OR(A208="",D208=""),"",A208&amp;"|"&amp;MID(D208,FIND(LEFT(TRIM(SUBSTITUTE(D208,"0"," ")),1),SUBSTITUTE(D208,"0"," ")),50))</f>
        <v/>
      </c>
      <c r="F208" s="12">
        <f>IF(E208="","",IFERROR(MATCH(E208,'2B check'!$E$2:$E$501,0),0))</f>
        <v/>
      </c>
      <c r="G208" s="11">
        <f>IF(OR(E208="",F208=0),"",INDEX('2B check'!$C$2:$C$501,F208))</f>
        <v/>
      </c>
      <c r="H208" s="11">
        <f>IF(G208="","",ROUND(C208-G208,2))</f>
        <v/>
      </c>
      <c r="I208" s="10">
        <f>IF(E208="","",IF(COUNTIF($E$2:E208,E208)&gt;1,"Duplicate in books",IF(F208=0,"Only in books",IF(ABS(H208)&gt;1,"Value mismatch","Matched"))))</f>
        <v/>
      </c>
      <c r="J208" s="10">
        <f>IF(I208="","",IF(I208="Only in books",IF(COUNTIF('2B check'!$A$2:$A$501,A208)&gt;0,"Supplier has other invoices in 2B: look for a keying error, IMS Pending or a later period","Supplier has nothing in this 2B: check whether the supplier has filed GSTR-1 for the period"),IF(I208="Value mismatch",IF(H208&gt;0,"Books tax is higher than 2B","Books tax is lower than 2B"),IF(I208="Duplicate in books","Same key as an earlier row: left out of the totals",""))))</f>
        <v/>
      </c>
    </row>
    <row r="209">
      <c r="A209" s="10">
        <f>UPPER(SUBSTITUTE(TRIM('Purchase register'!A209&amp;"")," ",""))</f>
        <v/>
      </c>
      <c r="B209" s="10">
        <f>IF(E209="","",'Purchase register'!C209&amp;"")</f>
        <v/>
      </c>
      <c r="C209" s="11">
        <f>IF(E209="","",SUM('Purchase register'!F209:I209))</f>
        <v/>
      </c>
      <c r="D209" s="10">
        <f>UPPER(SUBSTITUTE(SUBSTITUTE(SUBSTITUTE(SUBSTITUTE(SUBSTITUTE(SUBSTITUTE(SUBSTITUTE(SUBSTITUTE(SUBSTITUTE(SUBSTITUTE(SUBSTITUTE(SUBSTITUTE(SUBSTITUTE('Purchase register'!C209&amp;""," ",""),"/",""),"-",""),".",""),",",""),"_",""),"\",""),"(",""),")",""),"#",""),"*",""),"?",""),"~",""))</f>
        <v/>
      </c>
      <c r="E209" s="10">
        <f>IF(OR(A209="",D209=""),"",A209&amp;"|"&amp;MID(D209,FIND(LEFT(TRIM(SUBSTITUTE(D209,"0"," ")),1),SUBSTITUTE(D209,"0"," ")),50))</f>
        <v/>
      </c>
      <c r="F209" s="12">
        <f>IF(E209="","",IFERROR(MATCH(E209,'2B check'!$E$2:$E$501,0),0))</f>
        <v/>
      </c>
      <c r="G209" s="11">
        <f>IF(OR(E209="",F209=0),"",INDEX('2B check'!$C$2:$C$501,F209))</f>
        <v/>
      </c>
      <c r="H209" s="11">
        <f>IF(G209="","",ROUND(C209-G209,2))</f>
        <v/>
      </c>
      <c r="I209" s="10">
        <f>IF(E209="","",IF(COUNTIF($E$2:E209,E209)&gt;1,"Duplicate in books",IF(F209=0,"Only in books",IF(ABS(H209)&gt;1,"Value mismatch","Matched"))))</f>
        <v/>
      </c>
      <c r="J209" s="10">
        <f>IF(I209="","",IF(I209="Only in books",IF(COUNTIF('2B check'!$A$2:$A$501,A209)&gt;0,"Supplier has other invoices in 2B: look for a keying error, IMS Pending or a later period","Supplier has nothing in this 2B: check whether the supplier has filed GSTR-1 for the period"),IF(I209="Value mismatch",IF(H209&gt;0,"Books tax is higher than 2B","Books tax is lower than 2B"),IF(I209="Duplicate in books","Same key as an earlier row: left out of the totals",""))))</f>
        <v/>
      </c>
    </row>
    <row r="210">
      <c r="A210" s="10">
        <f>UPPER(SUBSTITUTE(TRIM('Purchase register'!A210&amp;"")," ",""))</f>
        <v/>
      </c>
      <c r="B210" s="10">
        <f>IF(E210="","",'Purchase register'!C210&amp;"")</f>
        <v/>
      </c>
      <c r="C210" s="11">
        <f>IF(E210="","",SUM('Purchase register'!F210:I210))</f>
        <v/>
      </c>
      <c r="D210" s="10">
        <f>UPPER(SUBSTITUTE(SUBSTITUTE(SUBSTITUTE(SUBSTITUTE(SUBSTITUTE(SUBSTITUTE(SUBSTITUTE(SUBSTITUTE(SUBSTITUTE(SUBSTITUTE(SUBSTITUTE(SUBSTITUTE(SUBSTITUTE('Purchase register'!C210&amp;""," ",""),"/",""),"-",""),".",""),",",""),"_",""),"\",""),"(",""),")",""),"#",""),"*",""),"?",""),"~",""))</f>
        <v/>
      </c>
      <c r="E210" s="10">
        <f>IF(OR(A210="",D210=""),"",A210&amp;"|"&amp;MID(D210,FIND(LEFT(TRIM(SUBSTITUTE(D210,"0"," ")),1),SUBSTITUTE(D210,"0"," ")),50))</f>
        <v/>
      </c>
      <c r="F210" s="12">
        <f>IF(E210="","",IFERROR(MATCH(E210,'2B check'!$E$2:$E$501,0),0))</f>
        <v/>
      </c>
      <c r="G210" s="11">
        <f>IF(OR(E210="",F210=0),"",INDEX('2B check'!$C$2:$C$501,F210))</f>
        <v/>
      </c>
      <c r="H210" s="11">
        <f>IF(G210="","",ROUND(C210-G210,2))</f>
        <v/>
      </c>
      <c r="I210" s="10">
        <f>IF(E210="","",IF(COUNTIF($E$2:E210,E210)&gt;1,"Duplicate in books",IF(F210=0,"Only in books",IF(ABS(H210)&gt;1,"Value mismatch","Matched"))))</f>
        <v/>
      </c>
      <c r="J210" s="10">
        <f>IF(I210="","",IF(I210="Only in books",IF(COUNTIF('2B check'!$A$2:$A$501,A210)&gt;0,"Supplier has other invoices in 2B: look for a keying error, IMS Pending or a later period","Supplier has nothing in this 2B: check whether the supplier has filed GSTR-1 for the period"),IF(I210="Value mismatch",IF(H210&gt;0,"Books tax is higher than 2B","Books tax is lower than 2B"),IF(I210="Duplicate in books","Same key as an earlier row: left out of the totals",""))))</f>
        <v/>
      </c>
    </row>
    <row r="211">
      <c r="A211" s="10">
        <f>UPPER(SUBSTITUTE(TRIM('Purchase register'!A211&amp;"")," ",""))</f>
        <v/>
      </c>
      <c r="B211" s="10">
        <f>IF(E211="","",'Purchase register'!C211&amp;"")</f>
        <v/>
      </c>
      <c r="C211" s="11">
        <f>IF(E211="","",SUM('Purchase register'!F211:I211))</f>
        <v/>
      </c>
      <c r="D211" s="10">
        <f>UPPER(SUBSTITUTE(SUBSTITUTE(SUBSTITUTE(SUBSTITUTE(SUBSTITUTE(SUBSTITUTE(SUBSTITUTE(SUBSTITUTE(SUBSTITUTE(SUBSTITUTE(SUBSTITUTE(SUBSTITUTE(SUBSTITUTE('Purchase register'!C211&amp;""," ",""),"/",""),"-",""),".",""),",",""),"_",""),"\",""),"(",""),")",""),"#",""),"*",""),"?",""),"~",""))</f>
        <v/>
      </c>
      <c r="E211" s="10">
        <f>IF(OR(A211="",D211=""),"",A211&amp;"|"&amp;MID(D211,FIND(LEFT(TRIM(SUBSTITUTE(D211,"0"," ")),1),SUBSTITUTE(D211,"0"," ")),50))</f>
        <v/>
      </c>
      <c r="F211" s="12">
        <f>IF(E211="","",IFERROR(MATCH(E211,'2B check'!$E$2:$E$501,0),0))</f>
        <v/>
      </c>
      <c r="G211" s="11">
        <f>IF(OR(E211="",F211=0),"",INDEX('2B check'!$C$2:$C$501,F211))</f>
        <v/>
      </c>
      <c r="H211" s="11">
        <f>IF(G211="","",ROUND(C211-G211,2))</f>
        <v/>
      </c>
      <c r="I211" s="10">
        <f>IF(E211="","",IF(COUNTIF($E$2:E211,E211)&gt;1,"Duplicate in books",IF(F211=0,"Only in books",IF(ABS(H211)&gt;1,"Value mismatch","Matched"))))</f>
        <v/>
      </c>
      <c r="J211" s="10">
        <f>IF(I211="","",IF(I211="Only in books",IF(COUNTIF('2B check'!$A$2:$A$501,A211)&gt;0,"Supplier has other invoices in 2B: look for a keying error, IMS Pending or a later period","Supplier has nothing in this 2B: check whether the supplier has filed GSTR-1 for the period"),IF(I211="Value mismatch",IF(H211&gt;0,"Books tax is higher than 2B","Books tax is lower than 2B"),IF(I211="Duplicate in books","Same key as an earlier row: left out of the totals",""))))</f>
        <v/>
      </c>
    </row>
    <row r="212">
      <c r="A212" s="10">
        <f>UPPER(SUBSTITUTE(TRIM('Purchase register'!A212&amp;"")," ",""))</f>
        <v/>
      </c>
      <c r="B212" s="10">
        <f>IF(E212="","",'Purchase register'!C212&amp;"")</f>
        <v/>
      </c>
      <c r="C212" s="11">
        <f>IF(E212="","",SUM('Purchase register'!F212:I212))</f>
        <v/>
      </c>
      <c r="D212" s="10">
        <f>UPPER(SUBSTITUTE(SUBSTITUTE(SUBSTITUTE(SUBSTITUTE(SUBSTITUTE(SUBSTITUTE(SUBSTITUTE(SUBSTITUTE(SUBSTITUTE(SUBSTITUTE(SUBSTITUTE(SUBSTITUTE(SUBSTITUTE('Purchase register'!C212&amp;""," ",""),"/",""),"-",""),".",""),",",""),"_",""),"\",""),"(",""),")",""),"#",""),"*",""),"?",""),"~",""))</f>
        <v/>
      </c>
      <c r="E212" s="10">
        <f>IF(OR(A212="",D212=""),"",A212&amp;"|"&amp;MID(D212,FIND(LEFT(TRIM(SUBSTITUTE(D212,"0"," ")),1),SUBSTITUTE(D212,"0"," ")),50))</f>
        <v/>
      </c>
      <c r="F212" s="12">
        <f>IF(E212="","",IFERROR(MATCH(E212,'2B check'!$E$2:$E$501,0),0))</f>
        <v/>
      </c>
      <c r="G212" s="11">
        <f>IF(OR(E212="",F212=0),"",INDEX('2B check'!$C$2:$C$501,F212))</f>
        <v/>
      </c>
      <c r="H212" s="11">
        <f>IF(G212="","",ROUND(C212-G212,2))</f>
        <v/>
      </c>
      <c r="I212" s="10">
        <f>IF(E212="","",IF(COUNTIF($E$2:E212,E212)&gt;1,"Duplicate in books",IF(F212=0,"Only in books",IF(ABS(H212)&gt;1,"Value mismatch","Matched"))))</f>
        <v/>
      </c>
      <c r="J212" s="10">
        <f>IF(I212="","",IF(I212="Only in books",IF(COUNTIF('2B check'!$A$2:$A$501,A212)&gt;0,"Supplier has other invoices in 2B: look for a keying error, IMS Pending or a later period","Supplier has nothing in this 2B: check whether the supplier has filed GSTR-1 for the period"),IF(I212="Value mismatch",IF(H212&gt;0,"Books tax is higher than 2B","Books tax is lower than 2B"),IF(I212="Duplicate in books","Same key as an earlier row: left out of the totals",""))))</f>
        <v/>
      </c>
    </row>
    <row r="213">
      <c r="A213" s="10">
        <f>UPPER(SUBSTITUTE(TRIM('Purchase register'!A213&amp;"")," ",""))</f>
        <v/>
      </c>
      <c r="B213" s="10">
        <f>IF(E213="","",'Purchase register'!C213&amp;"")</f>
        <v/>
      </c>
      <c r="C213" s="11">
        <f>IF(E213="","",SUM('Purchase register'!F213:I213))</f>
        <v/>
      </c>
      <c r="D213" s="10">
        <f>UPPER(SUBSTITUTE(SUBSTITUTE(SUBSTITUTE(SUBSTITUTE(SUBSTITUTE(SUBSTITUTE(SUBSTITUTE(SUBSTITUTE(SUBSTITUTE(SUBSTITUTE(SUBSTITUTE(SUBSTITUTE(SUBSTITUTE('Purchase register'!C213&amp;""," ",""),"/",""),"-",""),".",""),",",""),"_",""),"\",""),"(",""),")",""),"#",""),"*",""),"?",""),"~",""))</f>
        <v/>
      </c>
      <c r="E213" s="10">
        <f>IF(OR(A213="",D213=""),"",A213&amp;"|"&amp;MID(D213,FIND(LEFT(TRIM(SUBSTITUTE(D213,"0"," ")),1),SUBSTITUTE(D213,"0"," ")),50))</f>
        <v/>
      </c>
      <c r="F213" s="12">
        <f>IF(E213="","",IFERROR(MATCH(E213,'2B check'!$E$2:$E$501,0),0))</f>
        <v/>
      </c>
      <c r="G213" s="11">
        <f>IF(OR(E213="",F213=0),"",INDEX('2B check'!$C$2:$C$501,F213))</f>
        <v/>
      </c>
      <c r="H213" s="11">
        <f>IF(G213="","",ROUND(C213-G213,2))</f>
        <v/>
      </c>
      <c r="I213" s="10">
        <f>IF(E213="","",IF(COUNTIF($E$2:E213,E213)&gt;1,"Duplicate in books",IF(F213=0,"Only in books",IF(ABS(H213)&gt;1,"Value mismatch","Matched"))))</f>
        <v/>
      </c>
      <c r="J213" s="10">
        <f>IF(I213="","",IF(I213="Only in books",IF(COUNTIF('2B check'!$A$2:$A$501,A213)&gt;0,"Supplier has other invoices in 2B: look for a keying error, IMS Pending or a later period","Supplier has nothing in this 2B: check whether the supplier has filed GSTR-1 for the period"),IF(I213="Value mismatch",IF(H213&gt;0,"Books tax is higher than 2B","Books tax is lower than 2B"),IF(I213="Duplicate in books","Same key as an earlier row: left out of the totals",""))))</f>
        <v/>
      </c>
    </row>
    <row r="214">
      <c r="A214" s="10">
        <f>UPPER(SUBSTITUTE(TRIM('Purchase register'!A214&amp;"")," ",""))</f>
        <v/>
      </c>
      <c r="B214" s="10">
        <f>IF(E214="","",'Purchase register'!C214&amp;"")</f>
        <v/>
      </c>
      <c r="C214" s="11">
        <f>IF(E214="","",SUM('Purchase register'!F214:I214))</f>
        <v/>
      </c>
      <c r="D214" s="10">
        <f>UPPER(SUBSTITUTE(SUBSTITUTE(SUBSTITUTE(SUBSTITUTE(SUBSTITUTE(SUBSTITUTE(SUBSTITUTE(SUBSTITUTE(SUBSTITUTE(SUBSTITUTE(SUBSTITUTE(SUBSTITUTE(SUBSTITUTE('Purchase register'!C214&amp;""," ",""),"/",""),"-",""),".",""),",",""),"_",""),"\",""),"(",""),")",""),"#",""),"*",""),"?",""),"~",""))</f>
        <v/>
      </c>
      <c r="E214" s="10">
        <f>IF(OR(A214="",D214=""),"",A214&amp;"|"&amp;MID(D214,FIND(LEFT(TRIM(SUBSTITUTE(D214,"0"," ")),1),SUBSTITUTE(D214,"0"," ")),50))</f>
        <v/>
      </c>
      <c r="F214" s="12">
        <f>IF(E214="","",IFERROR(MATCH(E214,'2B check'!$E$2:$E$501,0),0))</f>
        <v/>
      </c>
      <c r="G214" s="11">
        <f>IF(OR(E214="",F214=0),"",INDEX('2B check'!$C$2:$C$501,F214))</f>
        <v/>
      </c>
      <c r="H214" s="11">
        <f>IF(G214="","",ROUND(C214-G214,2))</f>
        <v/>
      </c>
      <c r="I214" s="10">
        <f>IF(E214="","",IF(COUNTIF($E$2:E214,E214)&gt;1,"Duplicate in books",IF(F214=0,"Only in books",IF(ABS(H214)&gt;1,"Value mismatch","Matched"))))</f>
        <v/>
      </c>
      <c r="J214" s="10">
        <f>IF(I214="","",IF(I214="Only in books",IF(COUNTIF('2B check'!$A$2:$A$501,A214)&gt;0,"Supplier has other invoices in 2B: look for a keying error, IMS Pending or a later period","Supplier has nothing in this 2B: check whether the supplier has filed GSTR-1 for the period"),IF(I214="Value mismatch",IF(H214&gt;0,"Books tax is higher than 2B","Books tax is lower than 2B"),IF(I214="Duplicate in books","Same key as an earlier row: left out of the totals",""))))</f>
        <v/>
      </c>
    </row>
    <row r="215">
      <c r="A215" s="10">
        <f>UPPER(SUBSTITUTE(TRIM('Purchase register'!A215&amp;"")," ",""))</f>
        <v/>
      </c>
      <c r="B215" s="10">
        <f>IF(E215="","",'Purchase register'!C215&amp;"")</f>
        <v/>
      </c>
      <c r="C215" s="11">
        <f>IF(E215="","",SUM('Purchase register'!F215:I215))</f>
        <v/>
      </c>
      <c r="D215" s="10">
        <f>UPPER(SUBSTITUTE(SUBSTITUTE(SUBSTITUTE(SUBSTITUTE(SUBSTITUTE(SUBSTITUTE(SUBSTITUTE(SUBSTITUTE(SUBSTITUTE(SUBSTITUTE(SUBSTITUTE(SUBSTITUTE(SUBSTITUTE('Purchase register'!C215&amp;""," ",""),"/",""),"-",""),".",""),",",""),"_",""),"\",""),"(",""),")",""),"#",""),"*",""),"?",""),"~",""))</f>
        <v/>
      </c>
      <c r="E215" s="10">
        <f>IF(OR(A215="",D215=""),"",A215&amp;"|"&amp;MID(D215,FIND(LEFT(TRIM(SUBSTITUTE(D215,"0"," ")),1),SUBSTITUTE(D215,"0"," ")),50))</f>
        <v/>
      </c>
      <c r="F215" s="12">
        <f>IF(E215="","",IFERROR(MATCH(E215,'2B check'!$E$2:$E$501,0),0))</f>
        <v/>
      </c>
      <c r="G215" s="11">
        <f>IF(OR(E215="",F215=0),"",INDEX('2B check'!$C$2:$C$501,F215))</f>
        <v/>
      </c>
      <c r="H215" s="11">
        <f>IF(G215="","",ROUND(C215-G215,2))</f>
        <v/>
      </c>
      <c r="I215" s="10">
        <f>IF(E215="","",IF(COUNTIF($E$2:E215,E215)&gt;1,"Duplicate in books",IF(F215=0,"Only in books",IF(ABS(H215)&gt;1,"Value mismatch","Matched"))))</f>
        <v/>
      </c>
      <c r="J215" s="10">
        <f>IF(I215="","",IF(I215="Only in books",IF(COUNTIF('2B check'!$A$2:$A$501,A215)&gt;0,"Supplier has other invoices in 2B: look for a keying error, IMS Pending or a later period","Supplier has nothing in this 2B: check whether the supplier has filed GSTR-1 for the period"),IF(I215="Value mismatch",IF(H215&gt;0,"Books tax is higher than 2B","Books tax is lower than 2B"),IF(I215="Duplicate in books","Same key as an earlier row: left out of the totals",""))))</f>
        <v/>
      </c>
    </row>
    <row r="216">
      <c r="A216" s="10">
        <f>UPPER(SUBSTITUTE(TRIM('Purchase register'!A216&amp;"")," ",""))</f>
        <v/>
      </c>
      <c r="B216" s="10">
        <f>IF(E216="","",'Purchase register'!C216&amp;"")</f>
        <v/>
      </c>
      <c r="C216" s="11">
        <f>IF(E216="","",SUM('Purchase register'!F216:I216))</f>
        <v/>
      </c>
      <c r="D216" s="10">
        <f>UPPER(SUBSTITUTE(SUBSTITUTE(SUBSTITUTE(SUBSTITUTE(SUBSTITUTE(SUBSTITUTE(SUBSTITUTE(SUBSTITUTE(SUBSTITUTE(SUBSTITUTE(SUBSTITUTE(SUBSTITUTE(SUBSTITUTE('Purchase register'!C216&amp;""," ",""),"/",""),"-",""),".",""),",",""),"_",""),"\",""),"(",""),")",""),"#",""),"*",""),"?",""),"~",""))</f>
        <v/>
      </c>
      <c r="E216" s="10">
        <f>IF(OR(A216="",D216=""),"",A216&amp;"|"&amp;MID(D216,FIND(LEFT(TRIM(SUBSTITUTE(D216,"0"," ")),1),SUBSTITUTE(D216,"0"," ")),50))</f>
        <v/>
      </c>
      <c r="F216" s="12">
        <f>IF(E216="","",IFERROR(MATCH(E216,'2B check'!$E$2:$E$501,0),0))</f>
        <v/>
      </c>
      <c r="G216" s="11">
        <f>IF(OR(E216="",F216=0),"",INDEX('2B check'!$C$2:$C$501,F216))</f>
        <v/>
      </c>
      <c r="H216" s="11">
        <f>IF(G216="","",ROUND(C216-G216,2))</f>
        <v/>
      </c>
      <c r="I216" s="10">
        <f>IF(E216="","",IF(COUNTIF($E$2:E216,E216)&gt;1,"Duplicate in books",IF(F216=0,"Only in books",IF(ABS(H216)&gt;1,"Value mismatch","Matched"))))</f>
        <v/>
      </c>
      <c r="J216" s="10">
        <f>IF(I216="","",IF(I216="Only in books",IF(COUNTIF('2B check'!$A$2:$A$501,A216)&gt;0,"Supplier has other invoices in 2B: look for a keying error, IMS Pending or a later period","Supplier has nothing in this 2B: check whether the supplier has filed GSTR-1 for the period"),IF(I216="Value mismatch",IF(H216&gt;0,"Books tax is higher than 2B","Books tax is lower than 2B"),IF(I216="Duplicate in books","Same key as an earlier row: left out of the totals",""))))</f>
        <v/>
      </c>
    </row>
    <row r="217">
      <c r="A217" s="10">
        <f>UPPER(SUBSTITUTE(TRIM('Purchase register'!A217&amp;"")," ",""))</f>
        <v/>
      </c>
      <c r="B217" s="10">
        <f>IF(E217="","",'Purchase register'!C217&amp;"")</f>
        <v/>
      </c>
      <c r="C217" s="11">
        <f>IF(E217="","",SUM('Purchase register'!F217:I217))</f>
        <v/>
      </c>
      <c r="D217" s="10">
        <f>UPPER(SUBSTITUTE(SUBSTITUTE(SUBSTITUTE(SUBSTITUTE(SUBSTITUTE(SUBSTITUTE(SUBSTITUTE(SUBSTITUTE(SUBSTITUTE(SUBSTITUTE(SUBSTITUTE(SUBSTITUTE(SUBSTITUTE('Purchase register'!C217&amp;""," ",""),"/",""),"-",""),".",""),",",""),"_",""),"\",""),"(",""),")",""),"#",""),"*",""),"?",""),"~",""))</f>
        <v/>
      </c>
      <c r="E217" s="10">
        <f>IF(OR(A217="",D217=""),"",A217&amp;"|"&amp;MID(D217,FIND(LEFT(TRIM(SUBSTITUTE(D217,"0"," ")),1),SUBSTITUTE(D217,"0"," ")),50))</f>
        <v/>
      </c>
      <c r="F217" s="12">
        <f>IF(E217="","",IFERROR(MATCH(E217,'2B check'!$E$2:$E$501,0),0))</f>
        <v/>
      </c>
      <c r="G217" s="11">
        <f>IF(OR(E217="",F217=0),"",INDEX('2B check'!$C$2:$C$501,F217))</f>
        <v/>
      </c>
      <c r="H217" s="11">
        <f>IF(G217="","",ROUND(C217-G217,2))</f>
        <v/>
      </c>
      <c r="I217" s="10">
        <f>IF(E217="","",IF(COUNTIF($E$2:E217,E217)&gt;1,"Duplicate in books",IF(F217=0,"Only in books",IF(ABS(H217)&gt;1,"Value mismatch","Matched"))))</f>
        <v/>
      </c>
      <c r="J217" s="10">
        <f>IF(I217="","",IF(I217="Only in books",IF(COUNTIF('2B check'!$A$2:$A$501,A217)&gt;0,"Supplier has other invoices in 2B: look for a keying error, IMS Pending or a later period","Supplier has nothing in this 2B: check whether the supplier has filed GSTR-1 for the period"),IF(I217="Value mismatch",IF(H217&gt;0,"Books tax is higher than 2B","Books tax is lower than 2B"),IF(I217="Duplicate in books","Same key as an earlier row: left out of the totals",""))))</f>
        <v/>
      </c>
    </row>
    <row r="218">
      <c r="A218" s="10">
        <f>UPPER(SUBSTITUTE(TRIM('Purchase register'!A218&amp;"")," ",""))</f>
        <v/>
      </c>
      <c r="B218" s="10">
        <f>IF(E218="","",'Purchase register'!C218&amp;"")</f>
        <v/>
      </c>
      <c r="C218" s="11">
        <f>IF(E218="","",SUM('Purchase register'!F218:I218))</f>
        <v/>
      </c>
      <c r="D218" s="10">
        <f>UPPER(SUBSTITUTE(SUBSTITUTE(SUBSTITUTE(SUBSTITUTE(SUBSTITUTE(SUBSTITUTE(SUBSTITUTE(SUBSTITUTE(SUBSTITUTE(SUBSTITUTE(SUBSTITUTE(SUBSTITUTE(SUBSTITUTE('Purchase register'!C218&amp;""," ",""),"/",""),"-",""),".",""),",",""),"_",""),"\",""),"(",""),")",""),"#",""),"*",""),"?",""),"~",""))</f>
        <v/>
      </c>
      <c r="E218" s="10">
        <f>IF(OR(A218="",D218=""),"",A218&amp;"|"&amp;MID(D218,FIND(LEFT(TRIM(SUBSTITUTE(D218,"0"," ")),1),SUBSTITUTE(D218,"0"," ")),50))</f>
        <v/>
      </c>
      <c r="F218" s="12">
        <f>IF(E218="","",IFERROR(MATCH(E218,'2B check'!$E$2:$E$501,0),0))</f>
        <v/>
      </c>
      <c r="G218" s="11">
        <f>IF(OR(E218="",F218=0),"",INDEX('2B check'!$C$2:$C$501,F218))</f>
        <v/>
      </c>
      <c r="H218" s="11">
        <f>IF(G218="","",ROUND(C218-G218,2))</f>
        <v/>
      </c>
      <c r="I218" s="10">
        <f>IF(E218="","",IF(COUNTIF($E$2:E218,E218)&gt;1,"Duplicate in books",IF(F218=0,"Only in books",IF(ABS(H218)&gt;1,"Value mismatch","Matched"))))</f>
        <v/>
      </c>
      <c r="J218" s="10">
        <f>IF(I218="","",IF(I218="Only in books",IF(COUNTIF('2B check'!$A$2:$A$501,A218)&gt;0,"Supplier has other invoices in 2B: look for a keying error, IMS Pending or a later period","Supplier has nothing in this 2B: check whether the supplier has filed GSTR-1 for the period"),IF(I218="Value mismatch",IF(H218&gt;0,"Books tax is higher than 2B","Books tax is lower than 2B"),IF(I218="Duplicate in books","Same key as an earlier row: left out of the totals",""))))</f>
        <v/>
      </c>
    </row>
    <row r="219">
      <c r="A219" s="10">
        <f>UPPER(SUBSTITUTE(TRIM('Purchase register'!A219&amp;"")," ",""))</f>
        <v/>
      </c>
      <c r="B219" s="10">
        <f>IF(E219="","",'Purchase register'!C219&amp;"")</f>
        <v/>
      </c>
      <c r="C219" s="11">
        <f>IF(E219="","",SUM('Purchase register'!F219:I219))</f>
        <v/>
      </c>
      <c r="D219" s="10">
        <f>UPPER(SUBSTITUTE(SUBSTITUTE(SUBSTITUTE(SUBSTITUTE(SUBSTITUTE(SUBSTITUTE(SUBSTITUTE(SUBSTITUTE(SUBSTITUTE(SUBSTITUTE(SUBSTITUTE(SUBSTITUTE(SUBSTITUTE('Purchase register'!C219&amp;""," ",""),"/",""),"-",""),".",""),",",""),"_",""),"\",""),"(",""),")",""),"#",""),"*",""),"?",""),"~",""))</f>
        <v/>
      </c>
      <c r="E219" s="10">
        <f>IF(OR(A219="",D219=""),"",A219&amp;"|"&amp;MID(D219,FIND(LEFT(TRIM(SUBSTITUTE(D219,"0"," ")),1),SUBSTITUTE(D219,"0"," ")),50))</f>
        <v/>
      </c>
      <c r="F219" s="12">
        <f>IF(E219="","",IFERROR(MATCH(E219,'2B check'!$E$2:$E$501,0),0))</f>
        <v/>
      </c>
      <c r="G219" s="11">
        <f>IF(OR(E219="",F219=0),"",INDEX('2B check'!$C$2:$C$501,F219))</f>
        <v/>
      </c>
      <c r="H219" s="11">
        <f>IF(G219="","",ROUND(C219-G219,2))</f>
        <v/>
      </c>
      <c r="I219" s="10">
        <f>IF(E219="","",IF(COUNTIF($E$2:E219,E219)&gt;1,"Duplicate in books",IF(F219=0,"Only in books",IF(ABS(H219)&gt;1,"Value mismatch","Matched"))))</f>
        <v/>
      </c>
      <c r="J219" s="10">
        <f>IF(I219="","",IF(I219="Only in books",IF(COUNTIF('2B check'!$A$2:$A$501,A219)&gt;0,"Supplier has other invoices in 2B: look for a keying error, IMS Pending or a later period","Supplier has nothing in this 2B: check whether the supplier has filed GSTR-1 for the period"),IF(I219="Value mismatch",IF(H219&gt;0,"Books tax is higher than 2B","Books tax is lower than 2B"),IF(I219="Duplicate in books","Same key as an earlier row: left out of the totals",""))))</f>
        <v/>
      </c>
    </row>
    <row r="220">
      <c r="A220" s="10">
        <f>UPPER(SUBSTITUTE(TRIM('Purchase register'!A220&amp;"")," ",""))</f>
        <v/>
      </c>
      <c r="B220" s="10">
        <f>IF(E220="","",'Purchase register'!C220&amp;"")</f>
        <v/>
      </c>
      <c r="C220" s="11">
        <f>IF(E220="","",SUM('Purchase register'!F220:I220))</f>
        <v/>
      </c>
      <c r="D220" s="10">
        <f>UPPER(SUBSTITUTE(SUBSTITUTE(SUBSTITUTE(SUBSTITUTE(SUBSTITUTE(SUBSTITUTE(SUBSTITUTE(SUBSTITUTE(SUBSTITUTE(SUBSTITUTE(SUBSTITUTE(SUBSTITUTE(SUBSTITUTE('Purchase register'!C220&amp;""," ",""),"/",""),"-",""),".",""),",",""),"_",""),"\",""),"(",""),")",""),"#",""),"*",""),"?",""),"~",""))</f>
        <v/>
      </c>
      <c r="E220" s="10">
        <f>IF(OR(A220="",D220=""),"",A220&amp;"|"&amp;MID(D220,FIND(LEFT(TRIM(SUBSTITUTE(D220,"0"," ")),1),SUBSTITUTE(D220,"0"," ")),50))</f>
        <v/>
      </c>
      <c r="F220" s="12">
        <f>IF(E220="","",IFERROR(MATCH(E220,'2B check'!$E$2:$E$501,0),0))</f>
        <v/>
      </c>
      <c r="G220" s="11">
        <f>IF(OR(E220="",F220=0),"",INDEX('2B check'!$C$2:$C$501,F220))</f>
        <v/>
      </c>
      <c r="H220" s="11">
        <f>IF(G220="","",ROUND(C220-G220,2))</f>
        <v/>
      </c>
      <c r="I220" s="10">
        <f>IF(E220="","",IF(COUNTIF($E$2:E220,E220)&gt;1,"Duplicate in books",IF(F220=0,"Only in books",IF(ABS(H220)&gt;1,"Value mismatch","Matched"))))</f>
        <v/>
      </c>
      <c r="J220" s="10">
        <f>IF(I220="","",IF(I220="Only in books",IF(COUNTIF('2B check'!$A$2:$A$501,A220)&gt;0,"Supplier has other invoices in 2B: look for a keying error, IMS Pending or a later period","Supplier has nothing in this 2B: check whether the supplier has filed GSTR-1 for the period"),IF(I220="Value mismatch",IF(H220&gt;0,"Books tax is higher than 2B","Books tax is lower than 2B"),IF(I220="Duplicate in books","Same key as an earlier row: left out of the totals",""))))</f>
        <v/>
      </c>
    </row>
    <row r="221">
      <c r="A221" s="10">
        <f>UPPER(SUBSTITUTE(TRIM('Purchase register'!A221&amp;"")," ",""))</f>
        <v/>
      </c>
      <c r="B221" s="10">
        <f>IF(E221="","",'Purchase register'!C221&amp;"")</f>
        <v/>
      </c>
      <c r="C221" s="11">
        <f>IF(E221="","",SUM('Purchase register'!F221:I221))</f>
        <v/>
      </c>
      <c r="D221" s="10">
        <f>UPPER(SUBSTITUTE(SUBSTITUTE(SUBSTITUTE(SUBSTITUTE(SUBSTITUTE(SUBSTITUTE(SUBSTITUTE(SUBSTITUTE(SUBSTITUTE(SUBSTITUTE(SUBSTITUTE(SUBSTITUTE(SUBSTITUTE('Purchase register'!C221&amp;""," ",""),"/",""),"-",""),".",""),",",""),"_",""),"\",""),"(",""),")",""),"#",""),"*",""),"?",""),"~",""))</f>
        <v/>
      </c>
      <c r="E221" s="10">
        <f>IF(OR(A221="",D221=""),"",A221&amp;"|"&amp;MID(D221,FIND(LEFT(TRIM(SUBSTITUTE(D221,"0"," ")),1),SUBSTITUTE(D221,"0"," ")),50))</f>
        <v/>
      </c>
      <c r="F221" s="12">
        <f>IF(E221="","",IFERROR(MATCH(E221,'2B check'!$E$2:$E$501,0),0))</f>
        <v/>
      </c>
      <c r="G221" s="11">
        <f>IF(OR(E221="",F221=0),"",INDEX('2B check'!$C$2:$C$501,F221))</f>
        <v/>
      </c>
      <c r="H221" s="11">
        <f>IF(G221="","",ROUND(C221-G221,2))</f>
        <v/>
      </c>
      <c r="I221" s="10">
        <f>IF(E221="","",IF(COUNTIF($E$2:E221,E221)&gt;1,"Duplicate in books",IF(F221=0,"Only in books",IF(ABS(H221)&gt;1,"Value mismatch","Matched"))))</f>
        <v/>
      </c>
      <c r="J221" s="10">
        <f>IF(I221="","",IF(I221="Only in books",IF(COUNTIF('2B check'!$A$2:$A$501,A221)&gt;0,"Supplier has other invoices in 2B: look for a keying error, IMS Pending or a later period","Supplier has nothing in this 2B: check whether the supplier has filed GSTR-1 for the period"),IF(I221="Value mismatch",IF(H221&gt;0,"Books tax is higher than 2B","Books tax is lower than 2B"),IF(I221="Duplicate in books","Same key as an earlier row: left out of the totals",""))))</f>
        <v/>
      </c>
    </row>
    <row r="222">
      <c r="A222" s="10">
        <f>UPPER(SUBSTITUTE(TRIM('Purchase register'!A222&amp;"")," ",""))</f>
        <v/>
      </c>
      <c r="B222" s="10">
        <f>IF(E222="","",'Purchase register'!C222&amp;"")</f>
        <v/>
      </c>
      <c r="C222" s="11">
        <f>IF(E222="","",SUM('Purchase register'!F222:I222))</f>
        <v/>
      </c>
      <c r="D222" s="10">
        <f>UPPER(SUBSTITUTE(SUBSTITUTE(SUBSTITUTE(SUBSTITUTE(SUBSTITUTE(SUBSTITUTE(SUBSTITUTE(SUBSTITUTE(SUBSTITUTE(SUBSTITUTE(SUBSTITUTE(SUBSTITUTE(SUBSTITUTE('Purchase register'!C222&amp;""," ",""),"/",""),"-",""),".",""),",",""),"_",""),"\",""),"(",""),")",""),"#",""),"*",""),"?",""),"~",""))</f>
        <v/>
      </c>
      <c r="E222" s="10">
        <f>IF(OR(A222="",D222=""),"",A222&amp;"|"&amp;MID(D222,FIND(LEFT(TRIM(SUBSTITUTE(D222,"0"," ")),1),SUBSTITUTE(D222,"0"," ")),50))</f>
        <v/>
      </c>
      <c r="F222" s="12">
        <f>IF(E222="","",IFERROR(MATCH(E222,'2B check'!$E$2:$E$501,0),0))</f>
        <v/>
      </c>
      <c r="G222" s="11">
        <f>IF(OR(E222="",F222=0),"",INDEX('2B check'!$C$2:$C$501,F222))</f>
        <v/>
      </c>
      <c r="H222" s="11">
        <f>IF(G222="","",ROUND(C222-G222,2))</f>
        <v/>
      </c>
      <c r="I222" s="10">
        <f>IF(E222="","",IF(COUNTIF($E$2:E222,E222)&gt;1,"Duplicate in books",IF(F222=0,"Only in books",IF(ABS(H222)&gt;1,"Value mismatch","Matched"))))</f>
        <v/>
      </c>
      <c r="J222" s="10">
        <f>IF(I222="","",IF(I222="Only in books",IF(COUNTIF('2B check'!$A$2:$A$501,A222)&gt;0,"Supplier has other invoices in 2B: look for a keying error, IMS Pending or a later period","Supplier has nothing in this 2B: check whether the supplier has filed GSTR-1 for the period"),IF(I222="Value mismatch",IF(H222&gt;0,"Books tax is higher than 2B","Books tax is lower than 2B"),IF(I222="Duplicate in books","Same key as an earlier row: left out of the totals",""))))</f>
        <v/>
      </c>
    </row>
    <row r="223">
      <c r="A223" s="10">
        <f>UPPER(SUBSTITUTE(TRIM('Purchase register'!A223&amp;"")," ",""))</f>
        <v/>
      </c>
      <c r="B223" s="10">
        <f>IF(E223="","",'Purchase register'!C223&amp;"")</f>
        <v/>
      </c>
      <c r="C223" s="11">
        <f>IF(E223="","",SUM('Purchase register'!F223:I223))</f>
        <v/>
      </c>
      <c r="D223" s="10">
        <f>UPPER(SUBSTITUTE(SUBSTITUTE(SUBSTITUTE(SUBSTITUTE(SUBSTITUTE(SUBSTITUTE(SUBSTITUTE(SUBSTITUTE(SUBSTITUTE(SUBSTITUTE(SUBSTITUTE(SUBSTITUTE(SUBSTITUTE('Purchase register'!C223&amp;""," ",""),"/",""),"-",""),".",""),",",""),"_",""),"\",""),"(",""),")",""),"#",""),"*",""),"?",""),"~",""))</f>
        <v/>
      </c>
      <c r="E223" s="10">
        <f>IF(OR(A223="",D223=""),"",A223&amp;"|"&amp;MID(D223,FIND(LEFT(TRIM(SUBSTITUTE(D223,"0"," ")),1),SUBSTITUTE(D223,"0"," ")),50))</f>
        <v/>
      </c>
      <c r="F223" s="12">
        <f>IF(E223="","",IFERROR(MATCH(E223,'2B check'!$E$2:$E$501,0),0))</f>
        <v/>
      </c>
      <c r="G223" s="11">
        <f>IF(OR(E223="",F223=0),"",INDEX('2B check'!$C$2:$C$501,F223))</f>
        <v/>
      </c>
      <c r="H223" s="11">
        <f>IF(G223="","",ROUND(C223-G223,2))</f>
        <v/>
      </c>
      <c r="I223" s="10">
        <f>IF(E223="","",IF(COUNTIF($E$2:E223,E223)&gt;1,"Duplicate in books",IF(F223=0,"Only in books",IF(ABS(H223)&gt;1,"Value mismatch","Matched"))))</f>
        <v/>
      </c>
      <c r="J223" s="10">
        <f>IF(I223="","",IF(I223="Only in books",IF(COUNTIF('2B check'!$A$2:$A$501,A223)&gt;0,"Supplier has other invoices in 2B: look for a keying error, IMS Pending or a later period","Supplier has nothing in this 2B: check whether the supplier has filed GSTR-1 for the period"),IF(I223="Value mismatch",IF(H223&gt;0,"Books tax is higher than 2B","Books tax is lower than 2B"),IF(I223="Duplicate in books","Same key as an earlier row: left out of the totals",""))))</f>
        <v/>
      </c>
    </row>
    <row r="224">
      <c r="A224" s="10">
        <f>UPPER(SUBSTITUTE(TRIM('Purchase register'!A224&amp;"")," ",""))</f>
        <v/>
      </c>
      <c r="B224" s="10">
        <f>IF(E224="","",'Purchase register'!C224&amp;"")</f>
        <v/>
      </c>
      <c r="C224" s="11">
        <f>IF(E224="","",SUM('Purchase register'!F224:I224))</f>
        <v/>
      </c>
      <c r="D224" s="10">
        <f>UPPER(SUBSTITUTE(SUBSTITUTE(SUBSTITUTE(SUBSTITUTE(SUBSTITUTE(SUBSTITUTE(SUBSTITUTE(SUBSTITUTE(SUBSTITUTE(SUBSTITUTE(SUBSTITUTE(SUBSTITUTE(SUBSTITUTE('Purchase register'!C224&amp;""," ",""),"/",""),"-",""),".",""),",",""),"_",""),"\",""),"(",""),")",""),"#",""),"*",""),"?",""),"~",""))</f>
        <v/>
      </c>
      <c r="E224" s="10">
        <f>IF(OR(A224="",D224=""),"",A224&amp;"|"&amp;MID(D224,FIND(LEFT(TRIM(SUBSTITUTE(D224,"0"," ")),1),SUBSTITUTE(D224,"0"," ")),50))</f>
        <v/>
      </c>
      <c r="F224" s="12">
        <f>IF(E224="","",IFERROR(MATCH(E224,'2B check'!$E$2:$E$501,0),0))</f>
        <v/>
      </c>
      <c r="G224" s="11">
        <f>IF(OR(E224="",F224=0),"",INDEX('2B check'!$C$2:$C$501,F224))</f>
        <v/>
      </c>
      <c r="H224" s="11">
        <f>IF(G224="","",ROUND(C224-G224,2))</f>
        <v/>
      </c>
      <c r="I224" s="10">
        <f>IF(E224="","",IF(COUNTIF($E$2:E224,E224)&gt;1,"Duplicate in books",IF(F224=0,"Only in books",IF(ABS(H224)&gt;1,"Value mismatch","Matched"))))</f>
        <v/>
      </c>
      <c r="J224" s="10">
        <f>IF(I224="","",IF(I224="Only in books",IF(COUNTIF('2B check'!$A$2:$A$501,A224)&gt;0,"Supplier has other invoices in 2B: look for a keying error, IMS Pending or a later period","Supplier has nothing in this 2B: check whether the supplier has filed GSTR-1 for the period"),IF(I224="Value mismatch",IF(H224&gt;0,"Books tax is higher than 2B","Books tax is lower than 2B"),IF(I224="Duplicate in books","Same key as an earlier row: left out of the totals",""))))</f>
        <v/>
      </c>
    </row>
    <row r="225">
      <c r="A225" s="10">
        <f>UPPER(SUBSTITUTE(TRIM('Purchase register'!A225&amp;"")," ",""))</f>
        <v/>
      </c>
      <c r="B225" s="10">
        <f>IF(E225="","",'Purchase register'!C225&amp;"")</f>
        <v/>
      </c>
      <c r="C225" s="11">
        <f>IF(E225="","",SUM('Purchase register'!F225:I225))</f>
        <v/>
      </c>
      <c r="D225" s="10">
        <f>UPPER(SUBSTITUTE(SUBSTITUTE(SUBSTITUTE(SUBSTITUTE(SUBSTITUTE(SUBSTITUTE(SUBSTITUTE(SUBSTITUTE(SUBSTITUTE(SUBSTITUTE(SUBSTITUTE(SUBSTITUTE(SUBSTITUTE('Purchase register'!C225&amp;""," ",""),"/",""),"-",""),".",""),",",""),"_",""),"\",""),"(",""),")",""),"#",""),"*",""),"?",""),"~",""))</f>
        <v/>
      </c>
      <c r="E225" s="10">
        <f>IF(OR(A225="",D225=""),"",A225&amp;"|"&amp;MID(D225,FIND(LEFT(TRIM(SUBSTITUTE(D225,"0"," ")),1),SUBSTITUTE(D225,"0"," ")),50))</f>
        <v/>
      </c>
      <c r="F225" s="12">
        <f>IF(E225="","",IFERROR(MATCH(E225,'2B check'!$E$2:$E$501,0),0))</f>
        <v/>
      </c>
      <c r="G225" s="11">
        <f>IF(OR(E225="",F225=0),"",INDEX('2B check'!$C$2:$C$501,F225))</f>
        <v/>
      </c>
      <c r="H225" s="11">
        <f>IF(G225="","",ROUND(C225-G225,2))</f>
        <v/>
      </c>
      <c r="I225" s="10">
        <f>IF(E225="","",IF(COUNTIF($E$2:E225,E225)&gt;1,"Duplicate in books",IF(F225=0,"Only in books",IF(ABS(H225)&gt;1,"Value mismatch","Matched"))))</f>
        <v/>
      </c>
      <c r="J225" s="10">
        <f>IF(I225="","",IF(I225="Only in books",IF(COUNTIF('2B check'!$A$2:$A$501,A225)&gt;0,"Supplier has other invoices in 2B: look for a keying error, IMS Pending or a later period","Supplier has nothing in this 2B: check whether the supplier has filed GSTR-1 for the period"),IF(I225="Value mismatch",IF(H225&gt;0,"Books tax is higher than 2B","Books tax is lower than 2B"),IF(I225="Duplicate in books","Same key as an earlier row: left out of the totals",""))))</f>
        <v/>
      </c>
    </row>
    <row r="226">
      <c r="A226" s="10">
        <f>UPPER(SUBSTITUTE(TRIM('Purchase register'!A226&amp;"")," ",""))</f>
        <v/>
      </c>
      <c r="B226" s="10">
        <f>IF(E226="","",'Purchase register'!C226&amp;"")</f>
        <v/>
      </c>
      <c r="C226" s="11">
        <f>IF(E226="","",SUM('Purchase register'!F226:I226))</f>
        <v/>
      </c>
      <c r="D226" s="10">
        <f>UPPER(SUBSTITUTE(SUBSTITUTE(SUBSTITUTE(SUBSTITUTE(SUBSTITUTE(SUBSTITUTE(SUBSTITUTE(SUBSTITUTE(SUBSTITUTE(SUBSTITUTE(SUBSTITUTE(SUBSTITUTE(SUBSTITUTE('Purchase register'!C226&amp;""," ",""),"/",""),"-",""),".",""),",",""),"_",""),"\",""),"(",""),")",""),"#",""),"*",""),"?",""),"~",""))</f>
        <v/>
      </c>
      <c r="E226" s="10">
        <f>IF(OR(A226="",D226=""),"",A226&amp;"|"&amp;MID(D226,FIND(LEFT(TRIM(SUBSTITUTE(D226,"0"," ")),1),SUBSTITUTE(D226,"0"," ")),50))</f>
        <v/>
      </c>
      <c r="F226" s="12">
        <f>IF(E226="","",IFERROR(MATCH(E226,'2B check'!$E$2:$E$501,0),0))</f>
        <v/>
      </c>
      <c r="G226" s="11">
        <f>IF(OR(E226="",F226=0),"",INDEX('2B check'!$C$2:$C$501,F226))</f>
        <v/>
      </c>
      <c r="H226" s="11">
        <f>IF(G226="","",ROUND(C226-G226,2))</f>
        <v/>
      </c>
      <c r="I226" s="10">
        <f>IF(E226="","",IF(COUNTIF($E$2:E226,E226)&gt;1,"Duplicate in books",IF(F226=0,"Only in books",IF(ABS(H226)&gt;1,"Value mismatch","Matched"))))</f>
        <v/>
      </c>
      <c r="J226" s="10">
        <f>IF(I226="","",IF(I226="Only in books",IF(COUNTIF('2B check'!$A$2:$A$501,A226)&gt;0,"Supplier has other invoices in 2B: look for a keying error, IMS Pending or a later period","Supplier has nothing in this 2B: check whether the supplier has filed GSTR-1 for the period"),IF(I226="Value mismatch",IF(H226&gt;0,"Books tax is higher than 2B","Books tax is lower than 2B"),IF(I226="Duplicate in books","Same key as an earlier row: left out of the totals",""))))</f>
        <v/>
      </c>
    </row>
    <row r="227">
      <c r="A227" s="10">
        <f>UPPER(SUBSTITUTE(TRIM('Purchase register'!A227&amp;"")," ",""))</f>
        <v/>
      </c>
      <c r="B227" s="10">
        <f>IF(E227="","",'Purchase register'!C227&amp;"")</f>
        <v/>
      </c>
      <c r="C227" s="11">
        <f>IF(E227="","",SUM('Purchase register'!F227:I227))</f>
        <v/>
      </c>
      <c r="D227" s="10">
        <f>UPPER(SUBSTITUTE(SUBSTITUTE(SUBSTITUTE(SUBSTITUTE(SUBSTITUTE(SUBSTITUTE(SUBSTITUTE(SUBSTITUTE(SUBSTITUTE(SUBSTITUTE(SUBSTITUTE(SUBSTITUTE(SUBSTITUTE('Purchase register'!C227&amp;""," ",""),"/",""),"-",""),".",""),",",""),"_",""),"\",""),"(",""),")",""),"#",""),"*",""),"?",""),"~",""))</f>
        <v/>
      </c>
      <c r="E227" s="10">
        <f>IF(OR(A227="",D227=""),"",A227&amp;"|"&amp;MID(D227,FIND(LEFT(TRIM(SUBSTITUTE(D227,"0"," ")),1),SUBSTITUTE(D227,"0"," ")),50))</f>
        <v/>
      </c>
      <c r="F227" s="12">
        <f>IF(E227="","",IFERROR(MATCH(E227,'2B check'!$E$2:$E$501,0),0))</f>
        <v/>
      </c>
      <c r="G227" s="11">
        <f>IF(OR(E227="",F227=0),"",INDEX('2B check'!$C$2:$C$501,F227))</f>
        <v/>
      </c>
      <c r="H227" s="11">
        <f>IF(G227="","",ROUND(C227-G227,2))</f>
        <v/>
      </c>
      <c r="I227" s="10">
        <f>IF(E227="","",IF(COUNTIF($E$2:E227,E227)&gt;1,"Duplicate in books",IF(F227=0,"Only in books",IF(ABS(H227)&gt;1,"Value mismatch","Matched"))))</f>
        <v/>
      </c>
      <c r="J227" s="10">
        <f>IF(I227="","",IF(I227="Only in books",IF(COUNTIF('2B check'!$A$2:$A$501,A227)&gt;0,"Supplier has other invoices in 2B: look for a keying error, IMS Pending or a later period","Supplier has nothing in this 2B: check whether the supplier has filed GSTR-1 for the period"),IF(I227="Value mismatch",IF(H227&gt;0,"Books tax is higher than 2B","Books tax is lower than 2B"),IF(I227="Duplicate in books","Same key as an earlier row: left out of the totals",""))))</f>
        <v/>
      </c>
    </row>
    <row r="228">
      <c r="A228" s="10">
        <f>UPPER(SUBSTITUTE(TRIM('Purchase register'!A228&amp;"")," ",""))</f>
        <v/>
      </c>
      <c r="B228" s="10">
        <f>IF(E228="","",'Purchase register'!C228&amp;"")</f>
        <v/>
      </c>
      <c r="C228" s="11">
        <f>IF(E228="","",SUM('Purchase register'!F228:I228))</f>
        <v/>
      </c>
      <c r="D228" s="10">
        <f>UPPER(SUBSTITUTE(SUBSTITUTE(SUBSTITUTE(SUBSTITUTE(SUBSTITUTE(SUBSTITUTE(SUBSTITUTE(SUBSTITUTE(SUBSTITUTE(SUBSTITUTE(SUBSTITUTE(SUBSTITUTE(SUBSTITUTE('Purchase register'!C228&amp;""," ",""),"/",""),"-",""),".",""),",",""),"_",""),"\",""),"(",""),")",""),"#",""),"*",""),"?",""),"~",""))</f>
        <v/>
      </c>
      <c r="E228" s="10">
        <f>IF(OR(A228="",D228=""),"",A228&amp;"|"&amp;MID(D228,FIND(LEFT(TRIM(SUBSTITUTE(D228,"0"," ")),1),SUBSTITUTE(D228,"0"," ")),50))</f>
        <v/>
      </c>
      <c r="F228" s="12">
        <f>IF(E228="","",IFERROR(MATCH(E228,'2B check'!$E$2:$E$501,0),0))</f>
        <v/>
      </c>
      <c r="G228" s="11">
        <f>IF(OR(E228="",F228=0),"",INDEX('2B check'!$C$2:$C$501,F228))</f>
        <v/>
      </c>
      <c r="H228" s="11">
        <f>IF(G228="","",ROUND(C228-G228,2))</f>
        <v/>
      </c>
      <c r="I228" s="10">
        <f>IF(E228="","",IF(COUNTIF($E$2:E228,E228)&gt;1,"Duplicate in books",IF(F228=0,"Only in books",IF(ABS(H228)&gt;1,"Value mismatch","Matched"))))</f>
        <v/>
      </c>
      <c r="J228" s="10">
        <f>IF(I228="","",IF(I228="Only in books",IF(COUNTIF('2B check'!$A$2:$A$501,A228)&gt;0,"Supplier has other invoices in 2B: look for a keying error, IMS Pending or a later period","Supplier has nothing in this 2B: check whether the supplier has filed GSTR-1 for the period"),IF(I228="Value mismatch",IF(H228&gt;0,"Books tax is higher than 2B","Books tax is lower than 2B"),IF(I228="Duplicate in books","Same key as an earlier row: left out of the totals",""))))</f>
        <v/>
      </c>
    </row>
    <row r="229">
      <c r="A229" s="10">
        <f>UPPER(SUBSTITUTE(TRIM('Purchase register'!A229&amp;"")," ",""))</f>
        <v/>
      </c>
      <c r="B229" s="10">
        <f>IF(E229="","",'Purchase register'!C229&amp;"")</f>
        <v/>
      </c>
      <c r="C229" s="11">
        <f>IF(E229="","",SUM('Purchase register'!F229:I229))</f>
        <v/>
      </c>
      <c r="D229" s="10">
        <f>UPPER(SUBSTITUTE(SUBSTITUTE(SUBSTITUTE(SUBSTITUTE(SUBSTITUTE(SUBSTITUTE(SUBSTITUTE(SUBSTITUTE(SUBSTITUTE(SUBSTITUTE(SUBSTITUTE(SUBSTITUTE(SUBSTITUTE('Purchase register'!C229&amp;""," ",""),"/",""),"-",""),".",""),",",""),"_",""),"\",""),"(",""),")",""),"#",""),"*",""),"?",""),"~",""))</f>
        <v/>
      </c>
      <c r="E229" s="10">
        <f>IF(OR(A229="",D229=""),"",A229&amp;"|"&amp;MID(D229,FIND(LEFT(TRIM(SUBSTITUTE(D229,"0"," ")),1),SUBSTITUTE(D229,"0"," ")),50))</f>
        <v/>
      </c>
      <c r="F229" s="12">
        <f>IF(E229="","",IFERROR(MATCH(E229,'2B check'!$E$2:$E$501,0),0))</f>
        <v/>
      </c>
      <c r="G229" s="11">
        <f>IF(OR(E229="",F229=0),"",INDEX('2B check'!$C$2:$C$501,F229))</f>
        <v/>
      </c>
      <c r="H229" s="11">
        <f>IF(G229="","",ROUND(C229-G229,2))</f>
        <v/>
      </c>
      <c r="I229" s="10">
        <f>IF(E229="","",IF(COUNTIF($E$2:E229,E229)&gt;1,"Duplicate in books",IF(F229=0,"Only in books",IF(ABS(H229)&gt;1,"Value mismatch","Matched"))))</f>
        <v/>
      </c>
      <c r="J229" s="10">
        <f>IF(I229="","",IF(I229="Only in books",IF(COUNTIF('2B check'!$A$2:$A$501,A229)&gt;0,"Supplier has other invoices in 2B: look for a keying error, IMS Pending or a later period","Supplier has nothing in this 2B: check whether the supplier has filed GSTR-1 for the period"),IF(I229="Value mismatch",IF(H229&gt;0,"Books tax is higher than 2B","Books tax is lower than 2B"),IF(I229="Duplicate in books","Same key as an earlier row: left out of the totals",""))))</f>
        <v/>
      </c>
    </row>
    <row r="230">
      <c r="A230" s="10">
        <f>UPPER(SUBSTITUTE(TRIM('Purchase register'!A230&amp;"")," ",""))</f>
        <v/>
      </c>
      <c r="B230" s="10">
        <f>IF(E230="","",'Purchase register'!C230&amp;"")</f>
        <v/>
      </c>
      <c r="C230" s="11">
        <f>IF(E230="","",SUM('Purchase register'!F230:I230))</f>
        <v/>
      </c>
      <c r="D230" s="10">
        <f>UPPER(SUBSTITUTE(SUBSTITUTE(SUBSTITUTE(SUBSTITUTE(SUBSTITUTE(SUBSTITUTE(SUBSTITUTE(SUBSTITUTE(SUBSTITUTE(SUBSTITUTE(SUBSTITUTE(SUBSTITUTE(SUBSTITUTE('Purchase register'!C230&amp;""," ",""),"/",""),"-",""),".",""),",",""),"_",""),"\",""),"(",""),")",""),"#",""),"*",""),"?",""),"~",""))</f>
        <v/>
      </c>
      <c r="E230" s="10">
        <f>IF(OR(A230="",D230=""),"",A230&amp;"|"&amp;MID(D230,FIND(LEFT(TRIM(SUBSTITUTE(D230,"0"," ")),1),SUBSTITUTE(D230,"0"," ")),50))</f>
        <v/>
      </c>
      <c r="F230" s="12">
        <f>IF(E230="","",IFERROR(MATCH(E230,'2B check'!$E$2:$E$501,0),0))</f>
        <v/>
      </c>
      <c r="G230" s="11">
        <f>IF(OR(E230="",F230=0),"",INDEX('2B check'!$C$2:$C$501,F230))</f>
        <v/>
      </c>
      <c r="H230" s="11">
        <f>IF(G230="","",ROUND(C230-G230,2))</f>
        <v/>
      </c>
      <c r="I230" s="10">
        <f>IF(E230="","",IF(COUNTIF($E$2:E230,E230)&gt;1,"Duplicate in books",IF(F230=0,"Only in books",IF(ABS(H230)&gt;1,"Value mismatch","Matched"))))</f>
        <v/>
      </c>
      <c r="J230" s="10">
        <f>IF(I230="","",IF(I230="Only in books",IF(COUNTIF('2B check'!$A$2:$A$501,A230)&gt;0,"Supplier has other invoices in 2B: look for a keying error, IMS Pending or a later period","Supplier has nothing in this 2B: check whether the supplier has filed GSTR-1 for the period"),IF(I230="Value mismatch",IF(H230&gt;0,"Books tax is higher than 2B","Books tax is lower than 2B"),IF(I230="Duplicate in books","Same key as an earlier row: left out of the totals",""))))</f>
        <v/>
      </c>
    </row>
    <row r="231">
      <c r="A231" s="10">
        <f>UPPER(SUBSTITUTE(TRIM('Purchase register'!A231&amp;"")," ",""))</f>
        <v/>
      </c>
      <c r="B231" s="10">
        <f>IF(E231="","",'Purchase register'!C231&amp;"")</f>
        <v/>
      </c>
      <c r="C231" s="11">
        <f>IF(E231="","",SUM('Purchase register'!F231:I231))</f>
        <v/>
      </c>
      <c r="D231" s="10">
        <f>UPPER(SUBSTITUTE(SUBSTITUTE(SUBSTITUTE(SUBSTITUTE(SUBSTITUTE(SUBSTITUTE(SUBSTITUTE(SUBSTITUTE(SUBSTITUTE(SUBSTITUTE(SUBSTITUTE(SUBSTITUTE(SUBSTITUTE('Purchase register'!C231&amp;""," ",""),"/",""),"-",""),".",""),",",""),"_",""),"\",""),"(",""),")",""),"#",""),"*",""),"?",""),"~",""))</f>
        <v/>
      </c>
      <c r="E231" s="10">
        <f>IF(OR(A231="",D231=""),"",A231&amp;"|"&amp;MID(D231,FIND(LEFT(TRIM(SUBSTITUTE(D231,"0"," ")),1),SUBSTITUTE(D231,"0"," ")),50))</f>
        <v/>
      </c>
      <c r="F231" s="12">
        <f>IF(E231="","",IFERROR(MATCH(E231,'2B check'!$E$2:$E$501,0),0))</f>
        <v/>
      </c>
      <c r="G231" s="11">
        <f>IF(OR(E231="",F231=0),"",INDEX('2B check'!$C$2:$C$501,F231))</f>
        <v/>
      </c>
      <c r="H231" s="11">
        <f>IF(G231="","",ROUND(C231-G231,2))</f>
        <v/>
      </c>
      <c r="I231" s="10">
        <f>IF(E231="","",IF(COUNTIF($E$2:E231,E231)&gt;1,"Duplicate in books",IF(F231=0,"Only in books",IF(ABS(H231)&gt;1,"Value mismatch","Matched"))))</f>
        <v/>
      </c>
      <c r="J231" s="10">
        <f>IF(I231="","",IF(I231="Only in books",IF(COUNTIF('2B check'!$A$2:$A$501,A231)&gt;0,"Supplier has other invoices in 2B: look for a keying error, IMS Pending or a later period","Supplier has nothing in this 2B: check whether the supplier has filed GSTR-1 for the period"),IF(I231="Value mismatch",IF(H231&gt;0,"Books tax is higher than 2B","Books tax is lower than 2B"),IF(I231="Duplicate in books","Same key as an earlier row: left out of the totals",""))))</f>
        <v/>
      </c>
    </row>
    <row r="232">
      <c r="A232" s="10">
        <f>UPPER(SUBSTITUTE(TRIM('Purchase register'!A232&amp;"")," ",""))</f>
        <v/>
      </c>
      <c r="B232" s="10">
        <f>IF(E232="","",'Purchase register'!C232&amp;"")</f>
        <v/>
      </c>
      <c r="C232" s="11">
        <f>IF(E232="","",SUM('Purchase register'!F232:I232))</f>
        <v/>
      </c>
      <c r="D232" s="10">
        <f>UPPER(SUBSTITUTE(SUBSTITUTE(SUBSTITUTE(SUBSTITUTE(SUBSTITUTE(SUBSTITUTE(SUBSTITUTE(SUBSTITUTE(SUBSTITUTE(SUBSTITUTE(SUBSTITUTE(SUBSTITUTE(SUBSTITUTE('Purchase register'!C232&amp;""," ",""),"/",""),"-",""),".",""),",",""),"_",""),"\",""),"(",""),")",""),"#",""),"*",""),"?",""),"~",""))</f>
        <v/>
      </c>
      <c r="E232" s="10">
        <f>IF(OR(A232="",D232=""),"",A232&amp;"|"&amp;MID(D232,FIND(LEFT(TRIM(SUBSTITUTE(D232,"0"," ")),1),SUBSTITUTE(D232,"0"," ")),50))</f>
        <v/>
      </c>
      <c r="F232" s="12">
        <f>IF(E232="","",IFERROR(MATCH(E232,'2B check'!$E$2:$E$501,0),0))</f>
        <v/>
      </c>
      <c r="G232" s="11">
        <f>IF(OR(E232="",F232=0),"",INDEX('2B check'!$C$2:$C$501,F232))</f>
        <v/>
      </c>
      <c r="H232" s="11">
        <f>IF(G232="","",ROUND(C232-G232,2))</f>
        <v/>
      </c>
      <c r="I232" s="10">
        <f>IF(E232="","",IF(COUNTIF($E$2:E232,E232)&gt;1,"Duplicate in books",IF(F232=0,"Only in books",IF(ABS(H232)&gt;1,"Value mismatch","Matched"))))</f>
        <v/>
      </c>
      <c r="J232" s="10">
        <f>IF(I232="","",IF(I232="Only in books",IF(COUNTIF('2B check'!$A$2:$A$501,A232)&gt;0,"Supplier has other invoices in 2B: look for a keying error, IMS Pending or a later period","Supplier has nothing in this 2B: check whether the supplier has filed GSTR-1 for the period"),IF(I232="Value mismatch",IF(H232&gt;0,"Books tax is higher than 2B","Books tax is lower than 2B"),IF(I232="Duplicate in books","Same key as an earlier row: left out of the totals",""))))</f>
        <v/>
      </c>
    </row>
    <row r="233">
      <c r="A233" s="10">
        <f>UPPER(SUBSTITUTE(TRIM('Purchase register'!A233&amp;"")," ",""))</f>
        <v/>
      </c>
      <c r="B233" s="10">
        <f>IF(E233="","",'Purchase register'!C233&amp;"")</f>
        <v/>
      </c>
      <c r="C233" s="11">
        <f>IF(E233="","",SUM('Purchase register'!F233:I233))</f>
        <v/>
      </c>
      <c r="D233" s="10">
        <f>UPPER(SUBSTITUTE(SUBSTITUTE(SUBSTITUTE(SUBSTITUTE(SUBSTITUTE(SUBSTITUTE(SUBSTITUTE(SUBSTITUTE(SUBSTITUTE(SUBSTITUTE(SUBSTITUTE(SUBSTITUTE(SUBSTITUTE('Purchase register'!C233&amp;""," ",""),"/",""),"-",""),".",""),",",""),"_",""),"\",""),"(",""),")",""),"#",""),"*",""),"?",""),"~",""))</f>
        <v/>
      </c>
      <c r="E233" s="10">
        <f>IF(OR(A233="",D233=""),"",A233&amp;"|"&amp;MID(D233,FIND(LEFT(TRIM(SUBSTITUTE(D233,"0"," ")),1),SUBSTITUTE(D233,"0"," ")),50))</f>
        <v/>
      </c>
      <c r="F233" s="12">
        <f>IF(E233="","",IFERROR(MATCH(E233,'2B check'!$E$2:$E$501,0),0))</f>
        <v/>
      </c>
      <c r="G233" s="11">
        <f>IF(OR(E233="",F233=0),"",INDEX('2B check'!$C$2:$C$501,F233))</f>
        <v/>
      </c>
      <c r="H233" s="11">
        <f>IF(G233="","",ROUND(C233-G233,2))</f>
        <v/>
      </c>
      <c r="I233" s="10">
        <f>IF(E233="","",IF(COUNTIF($E$2:E233,E233)&gt;1,"Duplicate in books",IF(F233=0,"Only in books",IF(ABS(H233)&gt;1,"Value mismatch","Matched"))))</f>
        <v/>
      </c>
      <c r="J233" s="10">
        <f>IF(I233="","",IF(I233="Only in books",IF(COUNTIF('2B check'!$A$2:$A$501,A233)&gt;0,"Supplier has other invoices in 2B: look for a keying error, IMS Pending or a later period","Supplier has nothing in this 2B: check whether the supplier has filed GSTR-1 for the period"),IF(I233="Value mismatch",IF(H233&gt;0,"Books tax is higher than 2B","Books tax is lower than 2B"),IF(I233="Duplicate in books","Same key as an earlier row: left out of the totals",""))))</f>
        <v/>
      </c>
    </row>
    <row r="234">
      <c r="A234" s="10">
        <f>UPPER(SUBSTITUTE(TRIM('Purchase register'!A234&amp;"")," ",""))</f>
        <v/>
      </c>
      <c r="B234" s="10">
        <f>IF(E234="","",'Purchase register'!C234&amp;"")</f>
        <v/>
      </c>
      <c r="C234" s="11">
        <f>IF(E234="","",SUM('Purchase register'!F234:I234))</f>
        <v/>
      </c>
      <c r="D234" s="10">
        <f>UPPER(SUBSTITUTE(SUBSTITUTE(SUBSTITUTE(SUBSTITUTE(SUBSTITUTE(SUBSTITUTE(SUBSTITUTE(SUBSTITUTE(SUBSTITUTE(SUBSTITUTE(SUBSTITUTE(SUBSTITUTE(SUBSTITUTE('Purchase register'!C234&amp;""," ",""),"/",""),"-",""),".",""),",",""),"_",""),"\",""),"(",""),")",""),"#",""),"*",""),"?",""),"~",""))</f>
        <v/>
      </c>
      <c r="E234" s="10">
        <f>IF(OR(A234="",D234=""),"",A234&amp;"|"&amp;MID(D234,FIND(LEFT(TRIM(SUBSTITUTE(D234,"0"," ")),1),SUBSTITUTE(D234,"0"," ")),50))</f>
        <v/>
      </c>
      <c r="F234" s="12">
        <f>IF(E234="","",IFERROR(MATCH(E234,'2B check'!$E$2:$E$501,0),0))</f>
        <v/>
      </c>
      <c r="G234" s="11">
        <f>IF(OR(E234="",F234=0),"",INDEX('2B check'!$C$2:$C$501,F234))</f>
        <v/>
      </c>
      <c r="H234" s="11">
        <f>IF(G234="","",ROUND(C234-G234,2))</f>
        <v/>
      </c>
      <c r="I234" s="10">
        <f>IF(E234="","",IF(COUNTIF($E$2:E234,E234)&gt;1,"Duplicate in books",IF(F234=0,"Only in books",IF(ABS(H234)&gt;1,"Value mismatch","Matched"))))</f>
        <v/>
      </c>
      <c r="J234" s="10">
        <f>IF(I234="","",IF(I234="Only in books",IF(COUNTIF('2B check'!$A$2:$A$501,A234)&gt;0,"Supplier has other invoices in 2B: look for a keying error, IMS Pending or a later period","Supplier has nothing in this 2B: check whether the supplier has filed GSTR-1 for the period"),IF(I234="Value mismatch",IF(H234&gt;0,"Books tax is higher than 2B","Books tax is lower than 2B"),IF(I234="Duplicate in books","Same key as an earlier row: left out of the totals",""))))</f>
        <v/>
      </c>
    </row>
    <row r="235">
      <c r="A235" s="10">
        <f>UPPER(SUBSTITUTE(TRIM('Purchase register'!A235&amp;"")," ",""))</f>
        <v/>
      </c>
      <c r="B235" s="10">
        <f>IF(E235="","",'Purchase register'!C235&amp;"")</f>
        <v/>
      </c>
      <c r="C235" s="11">
        <f>IF(E235="","",SUM('Purchase register'!F235:I235))</f>
        <v/>
      </c>
      <c r="D235" s="10">
        <f>UPPER(SUBSTITUTE(SUBSTITUTE(SUBSTITUTE(SUBSTITUTE(SUBSTITUTE(SUBSTITUTE(SUBSTITUTE(SUBSTITUTE(SUBSTITUTE(SUBSTITUTE(SUBSTITUTE(SUBSTITUTE(SUBSTITUTE('Purchase register'!C235&amp;""," ",""),"/",""),"-",""),".",""),",",""),"_",""),"\",""),"(",""),")",""),"#",""),"*",""),"?",""),"~",""))</f>
        <v/>
      </c>
      <c r="E235" s="10">
        <f>IF(OR(A235="",D235=""),"",A235&amp;"|"&amp;MID(D235,FIND(LEFT(TRIM(SUBSTITUTE(D235,"0"," ")),1),SUBSTITUTE(D235,"0"," ")),50))</f>
        <v/>
      </c>
      <c r="F235" s="12">
        <f>IF(E235="","",IFERROR(MATCH(E235,'2B check'!$E$2:$E$501,0),0))</f>
        <v/>
      </c>
      <c r="G235" s="11">
        <f>IF(OR(E235="",F235=0),"",INDEX('2B check'!$C$2:$C$501,F235))</f>
        <v/>
      </c>
      <c r="H235" s="11">
        <f>IF(G235="","",ROUND(C235-G235,2))</f>
        <v/>
      </c>
      <c r="I235" s="10">
        <f>IF(E235="","",IF(COUNTIF($E$2:E235,E235)&gt;1,"Duplicate in books",IF(F235=0,"Only in books",IF(ABS(H235)&gt;1,"Value mismatch","Matched"))))</f>
        <v/>
      </c>
      <c r="J235" s="10">
        <f>IF(I235="","",IF(I235="Only in books",IF(COUNTIF('2B check'!$A$2:$A$501,A235)&gt;0,"Supplier has other invoices in 2B: look for a keying error, IMS Pending or a later period","Supplier has nothing in this 2B: check whether the supplier has filed GSTR-1 for the period"),IF(I235="Value mismatch",IF(H235&gt;0,"Books tax is higher than 2B","Books tax is lower than 2B"),IF(I235="Duplicate in books","Same key as an earlier row: left out of the totals",""))))</f>
        <v/>
      </c>
    </row>
    <row r="236">
      <c r="A236" s="10">
        <f>UPPER(SUBSTITUTE(TRIM('Purchase register'!A236&amp;"")," ",""))</f>
        <v/>
      </c>
      <c r="B236" s="10">
        <f>IF(E236="","",'Purchase register'!C236&amp;"")</f>
        <v/>
      </c>
      <c r="C236" s="11">
        <f>IF(E236="","",SUM('Purchase register'!F236:I236))</f>
        <v/>
      </c>
      <c r="D236" s="10">
        <f>UPPER(SUBSTITUTE(SUBSTITUTE(SUBSTITUTE(SUBSTITUTE(SUBSTITUTE(SUBSTITUTE(SUBSTITUTE(SUBSTITUTE(SUBSTITUTE(SUBSTITUTE(SUBSTITUTE(SUBSTITUTE(SUBSTITUTE('Purchase register'!C236&amp;""," ",""),"/",""),"-",""),".",""),",",""),"_",""),"\",""),"(",""),")",""),"#",""),"*",""),"?",""),"~",""))</f>
        <v/>
      </c>
      <c r="E236" s="10">
        <f>IF(OR(A236="",D236=""),"",A236&amp;"|"&amp;MID(D236,FIND(LEFT(TRIM(SUBSTITUTE(D236,"0"," ")),1),SUBSTITUTE(D236,"0"," ")),50))</f>
        <v/>
      </c>
      <c r="F236" s="12">
        <f>IF(E236="","",IFERROR(MATCH(E236,'2B check'!$E$2:$E$501,0),0))</f>
        <v/>
      </c>
      <c r="G236" s="11">
        <f>IF(OR(E236="",F236=0),"",INDEX('2B check'!$C$2:$C$501,F236))</f>
        <v/>
      </c>
      <c r="H236" s="11">
        <f>IF(G236="","",ROUND(C236-G236,2))</f>
        <v/>
      </c>
      <c r="I236" s="10">
        <f>IF(E236="","",IF(COUNTIF($E$2:E236,E236)&gt;1,"Duplicate in books",IF(F236=0,"Only in books",IF(ABS(H236)&gt;1,"Value mismatch","Matched"))))</f>
        <v/>
      </c>
      <c r="J236" s="10">
        <f>IF(I236="","",IF(I236="Only in books",IF(COUNTIF('2B check'!$A$2:$A$501,A236)&gt;0,"Supplier has other invoices in 2B: look for a keying error, IMS Pending or a later period","Supplier has nothing in this 2B: check whether the supplier has filed GSTR-1 for the period"),IF(I236="Value mismatch",IF(H236&gt;0,"Books tax is higher than 2B","Books tax is lower than 2B"),IF(I236="Duplicate in books","Same key as an earlier row: left out of the totals",""))))</f>
        <v/>
      </c>
    </row>
    <row r="237">
      <c r="A237" s="10">
        <f>UPPER(SUBSTITUTE(TRIM('Purchase register'!A237&amp;"")," ",""))</f>
        <v/>
      </c>
      <c r="B237" s="10">
        <f>IF(E237="","",'Purchase register'!C237&amp;"")</f>
        <v/>
      </c>
      <c r="C237" s="11">
        <f>IF(E237="","",SUM('Purchase register'!F237:I237))</f>
        <v/>
      </c>
      <c r="D237" s="10">
        <f>UPPER(SUBSTITUTE(SUBSTITUTE(SUBSTITUTE(SUBSTITUTE(SUBSTITUTE(SUBSTITUTE(SUBSTITUTE(SUBSTITUTE(SUBSTITUTE(SUBSTITUTE(SUBSTITUTE(SUBSTITUTE(SUBSTITUTE('Purchase register'!C237&amp;""," ",""),"/",""),"-",""),".",""),",",""),"_",""),"\",""),"(",""),")",""),"#",""),"*",""),"?",""),"~",""))</f>
        <v/>
      </c>
      <c r="E237" s="10">
        <f>IF(OR(A237="",D237=""),"",A237&amp;"|"&amp;MID(D237,FIND(LEFT(TRIM(SUBSTITUTE(D237,"0"," ")),1),SUBSTITUTE(D237,"0"," ")),50))</f>
        <v/>
      </c>
      <c r="F237" s="12">
        <f>IF(E237="","",IFERROR(MATCH(E237,'2B check'!$E$2:$E$501,0),0))</f>
        <v/>
      </c>
      <c r="G237" s="11">
        <f>IF(OR(E237="",F237=0),"",INDEX('2B check'!$C$2:$C$501,F237))</f>
        <v/>
      </c>
      <c r="H237" s="11">
        <f>IF(G237="","",ROUND(C237-G237,2))</f>
        <v/>
      </c>
      <c r="I237" s="10">
        <f>IF(E237="","",IF(COUNTIF($E$2:E237,E237)&gt;1,"Duplicate in books",IF(F237=0,"Only in books",IF(ABS(H237)&gt;1,"Value mismatch","Matched"))))</f>
        <v/>
      </c>
      <c r="J237" s="10">
        <f>IF(I237="","",IF(I237="Only in books",IF(COUNTIF('2B check'!$A$2:$A$501,A237)&gt;0,"Supplier has other invoices in 2B: look for a keying error, IMS Pending or a later period","Supplier has nothing in this 2B: check whether the supplier has filed GSTR-1 for the period"),IF(I237="Value mismatch",IF(H237&gt;0,"Books tax is higher than 2B","Books tax is lower than 2B"),IF(I237="Duplicate in books","Same key as an earlier row: left out of the totals",""))))</f>
        <v/>
      </c>
    </row>
    <row r="238">
      <c r="A238" s="10">
        <f>UPPER(SUBSTITUTE(TRIM('Purchase register'!A238&amp;"")," ",""))</f>
        <v/>
      </c>
      <c r="B238" s="10">
        <f>IF(E238="","",'Purchase register'!C238&amp;"")</f>
        <v/>
      </c>
      <c r="C238" s="11">
        <f>IF(E238="","",SUM('Purchase register'!F238:I238))</f>
        <v/>
      </c>
      <c r="D238" s="10">
        <f>UPPER(SUBSTITUTE(SUBSTITUTE(SUBSTITUTE(SUBSTITUTE(SUBSTITUTE(SUBSTITUTE(SUBSTITUTE(SUBSTITUTE(SUBSTITUTE(SUBSTITUTE(SUBSTITUTE(SUBSTITUTE(SUBSTITUTE('Purchase register'!C238&amp;""," ",""),"/",""),"-",""),".",""),",",""),"_",""),"\",""),"(",""),")",""),"#",""),"*",""),"?",""),"~",""))</f>
        <v/>
      </c>
      <c r="E238" s="10">
        <f>IF(OR(A238="",D238=""),"",A238&amp;"|"&amp;MID(D238,FIND(LEFT(TRIM(SUBSTITUTE(D238,"0"," ")),1),SUBSTITUTE(D238,"0"," ")),50))</f>
        <v/>
      </c>
      <c r="F238" s="12">
        <f>IF(E238="","",IFERROR(MATCH(E238,'2B check'!$E$2:$E$501,0),0))</f>
        <v/>
      </c>
      <c r="G238" s="11">
        <f>IF(OR(E238="",F238=0),"",INDEX('2B check'!$C$2:$C$501,F238))</f>
        <v/>
      </c>
      <c r="H238" s="11">
        <f>IF(G238="","",ROUND(C238-G238,2))</f>
        <v/>
      </c>
      <c r="I238" s="10">
        <f>IF(E238="","",IF(COUNTIF($E$2:E238,E238)&gt;1,"Duplicate in books",IF(F238=0,"Only in books",IF(ABS(H238)&gt;1,"Value mismatch","Matched"))))</f>
        <v/>
      </c>
      <c r="J238" s="10">
        <f>IF(I238="","",IF(I238="Only in books",IF(COUNTIF('2B check'!$A$2:$A$501,A238)&gt;0,"Supplier has other invoices in 2B: look for a keying error, IMS Pending or a later period","Supplier has nothing in this 2B: check whether the supplier has filed GSTR-1 for the period"),IF(I238="Value mismatch",IF(H238&gt;0,"Books tax is higher than 2B","Books tax is lower than 2B"),IF(I238="Duplicate in books","Same key as an earlier row: left out of the totals",""))))</f>
        <v/>
      </c>
    </row>
    <row r="239">
      <c r="A239" s="10">
        <f>UPPER(SUBSTITUTE(TRIM('Purchase register'!A239&amp;"")," ",""))</f>
        <v/>
      </c>
      <c r="B239" s="10">
        <f>IF(E239="","",'Purchase register'!C239&amp;"")</f>
        <v/>
      </c>
      <c r="C239" s="11">
        <f>IF(E239="","",SUM('Purchase register'!F239:I239))</f>
        <v/>
      </c>
      <c r="D239" s="10">
        <f>UPPER(SUBSTITUTE(SUBSTITUTE(SUBSTITUTE(SUBSTITUTE(SUBSTITUTE(SUBSTITUTE(SUBSTITUTE(SUBSTITUTE(SUBSTITUTE(SUBSTITUTE(SUBSTITUTE(SUBSTITUTE(SUBSTITUTE('Purchase register'!C239&amp;""," ",""),"/",""),"-",""),".",""),",",""),"_",""),"\",""),"(",""),")",""),"#",""),"*",""),"?",""),"~",""))</f>
        <v/>
      </c>
      <c r="E239" s="10">
        <f>IF(OR(A239="",D239=""),"",A239&amp;"|"&amp;MID(D239,FIND(LEFT(TRIM(SUBSTITUTE(D239,"0"," ")),1),SUBSTITUTE(D239,"0"," ")),50))</f>
        <v/>
      </c>
      <c r="F239" s="12">
        <f>IF(E239="","",IFERROR(MATCH(E239,'2B check'!$E$2:$E$501,0),0))</f>
        <v/>
      </c>
      <c r="G239" s="11">
        <f>IF(OR(E239="",F239=0),"",INDEX('2B check'!$C$2:$C$501,F239))</f>
        <v/>
      </c>
      <c r="H239" s="11">
        <f>IF(G239="","",ROUND(C239-G239,2))</f>
        <v/>
      </c>
      <c r="I239" s="10">
        <f>IF(E239="","",IF(COUNTIF($E$2:E239,E239)&gt;1,"Duplicate in books",IF(F239=0,"Only in books",IF(ABS(H239)&gt;1,"Value mismatch","Matched"))))</f>
        <v/>
      </c>
      <c r="J239" s="10">
        <f>IF(I239="","",IF(I239="Only in books",IF(COUNTIF('2B check'!$A$2:$A$501,A239)&gt;0,"Supplier has other invoices in 2B: look for a keying error, IMS Pending or a later period","Supplier has nothing in this 2B: check whether the supplier has filed GSTR-1 for the period"),IF(I239="Value mismatch",IF(H239&gt;0,"Books tax is higher than 2B","Books tax is lower than 2B"),IF(I239="Duplicate in books","Same key as an earlier row: left out of the totals",""))))</f>
        <v/>
      </c>
    </row>
    <row r="240">
      <c r="A240" s="10">
        <f>UPPER(SUBSTITUTE(TRIM('Purchase register'!A240&amp;"")," ",""))</f>
        <v/>
      </c>
      <c r="B240" s="10">
        <f>IF(E240="","",'Purchase register'!C240&amp;"")</f>
        <v/>
      </c>
      <c r="C240" s="11">
        <f>IF(E240="","",SUM('Purchase register'!F240:I240))</f>
        <v/>
      </c>
      <c r="D240" s="10">
        <f>UPPER(SUBSTITUTE(SUBSTITUTE(SUBSTITUTE(SUBSTITUTE(SUBSTITUTE(SUBSTITUTE(SUBSTITUTE(SUBSTITUTE(SUBSTITUTE(SUBSTITUTE(SUBSTITUTE(SUBSTITUTE(SUBSTITUTE('Purchase register'!C240&amp;""," ",""),"/",""),"-",""),".",""),",",""),"_",""),"\",""),"(",""),")",""),"#",""),"*",""),"?",""),"~",""))</f>
        <v/>
      </c>
      <c r="E240" s="10">
        <f>IF(OR(A240="",D240=""),"",A240&amp;"|"&amp;MID(D240,FIND(LEFT(TRIM(SUBSTITUTE(D240,"0"," ")),1),SUBSTITUTE(D240,"0"," ")),50))</f>
        <v/>
      </c>
      <c r="F240" s="12">
        <f>IF(E240="","",IFERROR(MATCH(E240,'2B check'!$E$2:$E$501,0),0))</f>
        <v/>
      </c>
      <c r="G240" s="11">
        <f>IF(OR(E240="",F240=0),"",INDEX('2B check'!$C$2:$C$501,F240))</f>
        <v/>
      </c>
      <c r="H240" s="11">
        <f>IF(G240="","",ROUND(C240-G240,2))</f>
        <v/>
      </c>
      <c r="I240" s="10">
        <f>IF(E240="","",IF(COUNTIF($E$2:E240,E240)&gt;1,"Duplicate in books",IF(F240=0,"Only in books",IF(ABS(H240)&gt;1,"Value mismatch","Matched"))))</f>
        <v/>
      </c>
      <c r="J240" s="10">
        <f>IF(I240="","",IF(I240="Only in books",IF(COUNTIF('2B check'!$A$2:$A$501,A240)&gt;0,"Supplier has other invoices in 2B: look for a keying error, IMS Pending or a later period","Supplier has nothing in this 2B: check whether the supplier has filed GSTR-1 for the period"),IF(I240="Value mismatch",IF(H240&gt;0,"Books tax is higher than 2B","Books tax is lower than 2B"),IF(I240="Duplicate in books","Same key as an earlier row: left out of the totals",""))))</f>
        <v/>
      </c>
    </row>
    <row r="241">
      <c r="A241" s="10">
        <f>UPPER(SUBSTITUTE(TRIM('Purchase register'!A241&amp;"")," ",""))</f>
        <v/>
      </c>
      <c r="B241" s="10">
        <f>IF(E241="","",'Purchase register'!C241&amp;"")</f>
        <v/>
      </c>
      <c r="C241" s="11">
        <f>IF(E241="","",SUM('Purchase register'!F241:I241))</f>
        <v/>
      </c>
      <c r="D241" s="10">
        <f>UPPER(SUBSTITUTE(SUBSTITUTE(SUBSTITUTE(SUBSTITUTE(SUBSTITUTE(SUBSTITUTE(SUBSTITUTE(SUBSTITUTE(SUBSTITUTE(SUBSTITUTE(SUBSTITUTE(SUBSTITUTE(SUBSTITUTE('Purchase register'!C241&amp;""," ",""),"/",""),"-",""),".",""),",",""),"_",""),"\",""),"(",""),")",""),"#",""),"*",""),"?",""),"~",""))</f>
        <v/>
      </c>
      <c r="E241" s="10">
        <f>IF(OR(A241="",D241=""),"",A241&amp;"|"&amp;MID(D241,FIND(LEFT(TRIM(SUBSTITUTE(D241,"0"," ")),1),SUBSTITUTE(D241,"0"," ")),50))</f>
        <v/>
      </c>
      <c r="F241" s="12">
        <f>IF(E241="","",IFERROR(MATCH(E241,'2B check'!$E$2:$E$501,0),0))</f>
        <v/>
      </c>
      <c r="G241" s="11">
        <f>IF(OR(E241="",F241=0),"",INDEX('2B check'!$C$2:$C$501,F241))</f>
        <v/>
      </c>
      <c r="H241" s="11">
        <f>IF(G241="","",ROUND(C241-G241,2))</f>
        <v/>
      </c>
      <c r="I241" s="10">
        <f>IF(E241="","",IF(COUNTIF($E$2:E241,E241)&gt;1,"Duplicate in books",IF(F241=0,"Only in books",IF(ABS(H241)&gt;1,"Value mismatch","Matched"))))</f>
        <v/>
      </c>
      <c r="J241" s="10">
        <f>IF(I241="","",IF(I241="Only in books",IF(COUNTIF('2B check'!$A$2:$A$501,A241)&gt;0,"Supplier has other invoices in 2B: look for a keying error, IMS Pending or a later period","Supplier has nothing in this 2B: check whether the supplier has filed GSTR-1 for the period"),IF(I241="Value mismatch",IF(H241&gt;0,"Books tax is higher than 2B","Books tax is lower than 2B"),IF(I241="Duplicate in books","Same key as an earlier row: left out of the totals",""))))</f>
        <v/>
      </c>
    </row>
    <row r="242">
      <c r="A242" s="10">
        <f>UPPER(SUBSTITUTE(TRIM('Purchase register'!A242&amp;"")," ",""))</f>
        <v/>
      </c>
      <c r="B242" s="10">
        <f>IF(E242="","",'Purchase register'!C242&amp;"")</f>
        <v/>
      </c>
      <c r="C242" s="11">
        <f>IF(E242="","",SUM('Purchase register'!F242:I242))</f>
        <v/>
      </c>
      <c r="D242" s="10">
        <f>UPPER(SUBSTITUTE(SUBSTITUTE(SUBSTITUTE(SUBSTITUTE(SUBSTITUTE(SUBSTITUTE(SUBSTITUTE(SUBSTITUTE(SUBSTITUTE(SUBSTITUTE(SUBSTITUTE(SUBSTITUTE(SUBSTITUTE('Purchase register'!C242&amp;""," ",""),"/",""),"-",""),".",""),",",""),"_",""),"\",""),"(",""),")",""),"#",""),"*",""),"?",""),"~",""))</f>
        <v/>
      </c>
      <c r="E242" s="10">
        <f>IF(OR(A242="",D242=""),"",A242&amp;"|"&amp;MID(D242,FIND(LEFT(TRIM(SUBSTITUTE(D242,"0"," ")),1),SUBSTITUTE(D242,"0"," ")),50))</f>
        <v/>
      </c>
      <c r="F242" s="12">
        <f>IF(E242="","",IFERROR(MATCH(E242,'2B check'!$E$2:$E$501,0),0))</f>
        <v/>
      </c>
      <c r="G242" s="11">
        <f>IF(OR(E242="",F242=0),"",INDEX('2B check'!$C$2:$C$501,F242))</f>
        <v/>
      </c>
      <c r="H242" s="11">
        <f>IF(G242="","",ROUND(C242-G242,2))</f>
        <v/>
      </c>
      <c r="I242" s="10">
        <f>IF(E242="","",IF(COUNTIF($E$2:E242,E242)&gt;1,"Duplicate in books",IF(F242=0,"Only in books",IF(ABS(H242)&gt;1,"Value mismatch","Matched"))))</f>
        <v/>
      </c>
      <c r="J242" s="10">
        <f>IF(I242="","",IF(I242="Only in books",IF(COUNTIF('2B check'!$A$2:$A$501,A242)&gt;0,"Supplier has other invoices in 2B: look for a keying error, IMS Pending or a later period","Supplier has nothing in this 2B: check whether the supplier has filed GSTR-1 for the period"),IF(I242="Value mismatch",IF(H242&gt;0,"Books tax is higher than 2B","Books tax is lower than 2B"),IF(I242="Duplicate in books","Same key as an earlier row: left out of the totals",""))))</f>
        <v/>
      </c>
    </row>
    <row r="243">
      <c r="A243" s="10">
        <f>UPPER(SUBSTITUTE(TRIM('Purchase register'!A243&amp;"")," ",""))</f>
        <v/>
      </c>
      <c r="B243" s="10">
        <f>IF(E243="","",'Purchase register'!C243&amp;"")</f>
        <v/>
      </c>
      <c r="C243" s="11">
        <f>IF(E243="","",SUM('Purchase register'!F243:I243))</f>
        <v/>
      </c>
      <c r="D243" s="10">
        <f>UPPER(SUBSTITUTE(SUBSTITUTE(SUBSTITUTE(SUBSTITUTE(SUBSTITUTE(SUBSTITUTE(SUBSTITUTE(SUBSTITUTE(SUBSTITUTE(SUBSTITUTE(SUBSTITUTE(SUBSTITUTE(SUBSTITUTE('Purchase register'!C243&amp;""," ",""),"/",""),"-",""),".",""),",",""),"_",""),"\",""),"(",""),")",""),"#",""),"*",""),"?",""),"~",""))</f>
        <v/>
      </c>
      <c r="E243" s="10">
        <f>IF(OR(A243="",D243=""),"",A243&amp;"|"&amp;MID(D243,FIND(LEFT(TRIM(SUBSTITUTE(D243,"0"," ")),1),SUBSTITUTE(D243,"0"," ")),50))</f>
        <v/>
      </c>
      <c r="F243" s="12">
        <f>IF(E243="","",IFERROR(MATCH(E243,'2B check'!$E$2:$E$501,0),0))</f>
        <v/>
      </c>
      <c r="G243" s="11">
        <f>IF(OR(E243="",F243=0),"",INDEX('2B check'!$C$2:$C$501,F243))</f>
        <v/>
      </c>
      <c r="H243" s="11">
        <f>IF(G243="","",ROUND(C243-G243,2))</f>
        <v/>
      </c>
      <c r="I243" s="10">
        <f>IF(E243="","",IF(COUNTIF($E$2:E243,E243)&gt;1,"Duplicate in books",IF(F243=0,"Only in books",IF(ABS(H243)&gt;1,"Value mismatch","Matched"))))</f>
        <v/>
      </c>
      <c r="J243" s="10">
        <f>IF(I243="","",IF(I243="Only in books",IF(COUNTIF('2B check'!$A$2:$A$501,A243)&gt;0,"Supplier has other invoices in 2B: look for a keying error, IMS Pending or a later period","Supplier has nothing in this 2B: check whether the supplier has filed GSTR-1 for the period"),IF(I243="Value mismatch",IF(H243&gt;0,"Books tax is higher than 2B","Books tax is lower than 2B"),IF(I243="Duplicate in books","Same key as an earlier row: left out of the totals",""))))</f>
        <v/>
      </c>
    </row>
    <row r="244">
      <c r="A244" s="10">
        <f>UPPER(SUBSTITUTE(TRIM('Purchase register'!A244&amp;"")," ",""))</f>
        <v/>
      </c>
      <c r="B244" s="10">
        <f>IF(E244="","",'Purchase register'!C244&amp;"")</f>
        <v/>
      </c>
      <c r="C244" s="11">
        <f>IF(E244="","",SUM('Purchase register'!F244:I244))</f>
        <v/>
      </c>
      <c r="D244" s="10">
        <f>UPPER(SUBSTITUTE(SUBSTITUTE(SUBSTITUTE(SUBSTITUTE(SUBSTITUTE(SUBSTITUTE(SUBSTITUTE(SUBSTITUTE(SUBSTITUTE(SUBSTITUTE(SUBSTITUTE(SUBSTITUTE(SUBSTITUTE('Purchase register'!C244&amp;""," ",""),"/",""),"-",""),".",""),",",""),"_",""),"\",""),"(",""),")",""),"#",""),"*",""),"?",""),"~",""))</f>
        <v/>
      </c>
      <c r="E244" s="10">
        <f>IF(OR(A244="",D244=""),"",A244&amp;"|"&amp;MID(D244,FIND(LEFT(TRIM(SUBSTITUTE(D244,"0"," ")),1),SUBSTITUTE(D244,"0"," ")),50))</f>
        <v/>
      </c>
      <c r="F244" s="12">
        <f>IF(E244="","",IFERROR(MATCH(E244,'2B check'!$E$2:$E$501,0),0))</f>
        <v/>
      </c>
      <c r="G244" s="11">
        <f>IF(OR(E244="",F244=0),"",INDEX('2B check'!$C$2:$C$501,F244))</f>
        <v/>
      </c>
      <c r="H244" s="11">
        <f>IF(G244="","",ROUND(C244-G244,2))</f>
        <v/>
      </c>
      <c r="I244" s="10">
        <f>IF(E244="","",IF(COUNTIF($E$2:E244,E244)&gt;1,"Duplicate in books",IF(F244=0,"Only in books",IF(ABS(H244)&gt;1,"Value mismatch","Matched"))))</f>
        <v/>
      </c>
      <c r="J244" s="10">
        <f>IF(I244="","",IF(I244="Only in books",IF(COUNTIF('2B check'!$A$2:$A$501,A244)&gt;0,"Supplier has other invoices in 2B: look for a keying error, IMS Pending or a later period","Supplier has nothing in this 2B: check whether the supplier has filed GSTR-1 for the period"),IF(I244="Value mismatch",IF(H244&gt;0,"Books tax is higher than 2B","Books tax is lower than 2B"),IF(I244="Duplicate in books","Same key as an earlier row: left out of the totals",""))))</f>
        <v/>
      </c>
    </row>
    <row r="245">
      <c r="A245" s="10">
        <f>UPPER(SUBSTITUTE(TRIM('Purchase register'!A245&amp;"")," ",""))</f>
        <v/>
      </c>
      <c r="B245" s="10">
        <f>IF(E245="","",'Purchase register'!C245&amp;"")</f>
        <v/>
      </c>
      <c r="C245" s="11">
        <f>IF(E245="","",SUM('Purchase register'!F245:I245))</f>
        <v/>
      </c>
      <c r="D245" s="10">
        <f>UPPER(SUBSTITUTE(SUBSTITUTE(SUBSTITUTE(SUBSTITUTE(SUBSTITUTE(SUBSTITUTE(SUBSTITUTE(SUBSTITUTE(SUBSTITUTE(SUBSTITUTE(SUBSTITUTE(SUBSTITUTE(SUBSTITUTE('Purchase register'!C245&amp;""," ",""),"/",""),"-",""),".",""),",",""),"_",""),"\",""),"(",""),")",""),"#",""),"*",""),"?",""),"~",""))</f>
        <v/>
      </c>
      <c r="E245" s="10">
        <f>IF(OR(A245="",D245=""),"",A245&amp;"|"&amp;MID(D245,FIND(LEFT(TRIM(SUBSTITUTE(D245,"0"," ")),1),SUBSTITUTE(D245,"0"," ")),50))</f>
        <v/>
      </c>
      <c r="F245" s="12">
        <f>IF(E245="","",IFERROR(MATCH(E245,'2B check'!$E$2:$E$501,0),0))</f>
        <v/>
      </c>
      <c r="G245" s="11">
        <f>IF(OR(E245="",F245=0),"",INDEX('2B check'!$C$2:$C$501,F245))</f>
        <v/>
      </c>
      <c r="H245" s="11">
        <f>IF(G245="","",ROUND(C245-G245,2))</f>
        <v/>
      </c>
      <c r="I245" s="10">
        <f>IF(E245="","",IF(COUNTIF($E$2:E245,E245)&gt;1,"Duplicate in books",IF(F245=0,"Only in books",IF(ABS(H245)&gt;1,"Value mismatch","Matched"))))</f>
        <v/>
      </c>
      <c r="J245" s="10">
        <f>IF(I245="","",IF(I245="Only in books",IF(COUNTIF('2B check'!$A$2:$A$501,A245)&gt;0,"Supplier has other invoices in 2B: look for a keying error, IMS Pending or a later period","Supplier has nothing in this 2B: check whether the supplier has filed GSTR-1 for the period"),IF(I245="Value mismatch",IF(H245&gt;0,"Books tax is higher than 2B","Books tax is lower than 2B"),IF(I245="Duplicate in books","Same key as an earlier row: left out of the totals",""))))</f>
        <v/>
      </c>
    </row>
    <row r="246">
      <c r="A246" s="10">
        <f>UPPER(SUBSTITUTE(TRIM('Purchase register'!A246&amp;"")," ",""))</f>
        <v/>
      </c>
      <c r="B246" s="10">
        <f>IF(E246="","",'Purchase register'!C246&amp;"")</f>
        <v/>
      </c>
      <c r="C246" s="11">
        <f>IF(E246="","",SUM('Purchase register'!F246:I246))</f>
        <v/>
      </c>
      <c r="D246" s="10">
        <f>UPPER(SUBSTITUTE(SUBSTITUTE(SUBSTITUTE(SUBSTITUTE(SUBSTITUTE(SUBSTITUTE(SUBSTITUTE(SUBSTITUTE(SUBSTITUTE(SUBSTITUTE(SUBSTITUTE(SUBSTITUTE(SUBSTITUTE('Purchase register'!C246&amp;""," ",""),"/",""),"-",""),".",""),",",""),"_",""),"\",""),"(",""),")",""),"#",""),"*",""),"?",""),"~",""))</f>
        <v/>
      </c>
      <c r="E246" s="10">
        <f>IF(OR(A246="",D246=""),"",A246&amp;"|"&amp;MID(D246,FIND(LEFT(TRIM(SUBSTITUTE(D246,"0"," ")),1),SUBSTITUTE(D246,"0"," ")),50))</f>
        <v/>
      </c>
      <c r="F246" s="12">
        <f>IF(E246="","",IFERROR(MATCH(E246,'2B check'!$E$2:$E$501,0),0))</f>
        <v/>
      </c>
      <c r="G246" s="11">
        <f>IF(OR(E246="",F246=0),"",INDEX('2B check'!$C$2:$C$501,F246))</f>
        <v/>
      </c>
      <c r="H246" s="11">
        <f>IF(G246="","",ROUND(C246-G246,2))</f>
        <v/>
      </c>
      <c r="I246" s="10">
        <f>IF(E246="","",IF(COUNTIF($E$2:E246,E246)&gt;1,"Duplicate in books",IF(F246=0,"Only in books",IF(ABS(H246)&gt;1,"Value mismatch","Matched"))))</f>
        <v/>
      </c>
      <c r="J246" s="10">
        <f>IF(I246="","",IF(I246="Only in books",IF(COUNTIF('2B check'!$A$2:$A$501,A246)&gt;0,"Supplier has other invoices in 2B: look for a keying error, IMS Pending or a later period","Supplier has nothing in this 2B: check whether the supplier has filed GSTR-1 for the period"),IF(I246="Value mismatch",IF(H246&gt;0,"Books tax is higher than 2B","Books tax is lower than 2B"),IF(I246="Duplicate in books","Same key as an earlier row: left out of the totals",""))))</f>
        <v/>
      </c>
    </row>
    <row r="247">
      <c r="A247" s="10">
        <f>UPPER(SUBSTITUTE(TRIM('Purchase register'!A247&amp;"")," ",""))</f>
        <v/>
      </c>
      <c r="B247" s="10">
        <f>IF(E247="","",'Purchase register'!C247&amp;"")</f>
        <v/>
      </c>
      <c r="C247" s="11">
        <f>IF(E247="","",SUM('Purchase register'!F247:I247))</f>
        <v/>
      </c>
      <c r="D247" s="10">
        <f>UPPER(SUBSTITUTE(SUBSTITUTE(SUBSTITUTE(SUBSTITUTE(SUBSTITUTE(SUBSTITUTE(SUBSTITUTE(SUBSTITUTE(SUBSTITUTE(SUBSTITUTE(SUBSTITUTE(SUBSTITUTE(SUBSTITUTE('Purchase register'!C247&amp;""," ",""),"/",""),"-",""),".",""),",",""),"_",""),"\",""),"(",""),")",""),"#",""),"*",""),"?",""),"~",""))</f>
        <v/>
      </c>
      <c r="E247" s="10">
        <f>IF(OR(A247="",D247=""),"",A247&amp;"|"&amp;MID(D247,FIND(LEFT(TRIM(SUBSTITUTE(D247,"0"," ")),1),SUBSTITUTE(D247,"0"," ")),50))</f>
        <v/>
      </c>
      <c r="F247" s="12">
        <f>IF(E247="","",IFERROR(MATCH(E247,'2B check'!$E$2:$E$501,0),0))</f>
        <v/>
      </c>
      <c r="G247" s="11">
        <f>IF(OR(E247="",F247=0),"",INDEX('2B check'!$C$2:$C$501,F247))</f>
        <v/>
      </c>
      <c r="H247" s="11">
        <f>IF(G247="","",ROUND(C247-G247,2))</f>
        <v/>
      </c>
      <c r="I247" s="10">
        <f>IF(E247="","",IF(COUNTIF($E$2:E247,E247)&gt;1,"Duplicate in books",IF(F247=0,"Only in books",IF(ABS(H247)&gt;1,"Value mismatch","Matched"))))</f>
        <v/>
      </c>
      <c r="J247" s="10">
        <f>IF(I247="","",IF(I247="Only in books",IF(COUNTIF('2B check'!$A$2:$A$501,A247)&gt;0,"Supplier has other invoices in 2B: look for a keying error, IMS Pending or a later period","Supplier has nothing in this 2B: check whether the supplier has filed GSTR-1 for the period"),IF(I247="Value mismatch",IF(H247&gt;0,"Books tax is higher than 2B","Books tax is lower than 2B"),IF(I247="Duplicate in books","Same key as an earlier row: left out of the totals",""))))</f>
        <v/>
      </c>
    </row>
    <row r="248">
      <c r="A248" s="10">
        <f>UPPER(SUBSTITUTE(TRIM('Purchase register'!A248&amp;"")," ",""))</f>
        <v/>
      </c>
      <c r="B248" s="10">
        <f>IF(E248="","",'Purchase register'!C248&amp;"")</f>
        <v/>
      </c>
      <c r="C248" s="11">
        <f>IF(E248="","",SUM('Purchase register'!F248:I248))</f>
        <v/>
      </c>
      <c r="D248" s="10">
        <f>UPPER(SUBSTITUTE(SUBSTITUTE(SUBSTITUTE(SUBSTITUTE(SUBSTITUTE(SUBSTITUTE(SUBSTITUTE(SUBSTITUTE(SUBSTITUTE(SUBSTITUTE(SUBSTITUTE(SUBSTITUTE(SUBSTITUTE('Purchase register'!C248&amp;""," ",""),"/",""),"-",""),".",""),",",""),"_",""),"\",""),"(",""),")",""),"#",""),"*",""),"?",""),"~",""))</f>
        <v/>
      </c>
      <c r="E248" s="10">
        <f>IF(OR(A248="",D248=""),"",A248&amp;"|"&amp;MID(D248,FIND(LEFT(TRIM(SUBSTITUTE(D248,"0"," ")),1),SUBSTITUTE(D248,"0"," ")),50))</f>
        <v/>
      </c>
      <c r="F248" s="12">
        <f>IF(E248="","",IFERROR(MATCH(E248,'2B check'!$E$2:$E$501,0),0))</f>
        <v/>
      </c>
      <c r="G248" s="11">
        <f>IF(OR(E248="",F248=0),"",INDEX('2B check'!$C$2:$C$501,F248))</f>
        <v/>
      </c>
      <c r="H248" s="11">
        <f>IF(G248="","",ROUND(C248-G248,2))</f>
        <v/>
      </c>
      <c r="I248" s="10">
        <f>IF(E248="","",IF(COUNTIF($E$2:E248,E248)&gt;1,"Duplicate in books",IF(F248=0,"Only in books",IF(ABS(H248)&gt;1,"Value mismatch","Matched"))))</f>
        <v/>
      </c>
      <c r="J248" s="10">
        <f>IF(I248="","",IF(I248="Only in books",IF(COUNTIF('2B check'!$A$2:$A$501,A248)&gt;0,"Supplier has other invoices in 2B: look for a keying error, IMS Pending or a later period","Supplier has nothing in this 2B: check whether the supplier has filed GSTR-1 for the period"),IF(I248="Value mismatch",IF(H248&gt;0,"Books tax is higher than 2B","Books tax is lower than 2B"),IF(I248="Duplicate in books","Same key as an earlier row: left out of the totals",""))))</f>
        <v/>
      </c>
    </row>
    <row r="249">
      <c r="A249" s="10">
        <f>UPPER(SUBSTITUTE(TRIM('Purchase register'!A249&amp;"")," ",""))</f>
        <v/>
      </c>
      <c r="B249" s="10">
        <f>IF(E249="","",'Purchase register'!C249&amp;"")</f>
        <v/>
      </c>
      <c r="C249" s="11">
        <f>IF(E249="","",SUM('Purchase register'!F249:I249))</f>
        <v/>
      </c>
      <c r="D249" s="10">
        <f>UPPER(SUBSTITUTE(SUBSTITUTE(SUBSTITUTE(SUBSTITUTE(SUBSTITUTE(SUBSTITUTE(SUBSTITUTE(SUBSTITUTE(SUBSTITUTE(SUBSTITUTE(SUBSTITUTE(SUBSTITUTE(SUBSTITUTE('Purchase register'!C249&amp;""," ",""),"/",""),"-",""),".",""),",",""),"_",""),"\",""),"(",""),")",""),"#",""),"*",""),"?",""),"~",""))</f>
        <v/>
      </c>
      <c r="E249" s="10">
        <f>IF(OR(A249="",D249=""),"",A249&amp;"|"&amp;MID(D249,FIND(LEFT(TRIM(SUBSTITUTE(D249,"0"," ")),1),SUBSTITUTE(D249,"0"," ")),50))</f>
        <v/>
      </c>
      <c r="F249" s="12">
        <f>IF(E249="","",IFERROR(MATCH(E249,'2B check'!$E$2:$E$501,0),0))</f>
        <v/>
      </c>
      <c r="G249" s="11">
        <f>IF(OR(E249="",F249=0),"",INDEX('2B check'!$C$2:$C$501,F249))</f>
        <v/>
      </c>
      <c r="H249" s="11">
        <f>IF(G249="","",ROUND(C249-G249,2))</f>
        <v/>
      </c>
      <c r="I249" s="10">
        <f>IF(E249="","",IF(COUNTIF($E$2:E249,E249)&gt;1,"Duplicate in books",IF(F249=0,"Only in books",IF(ABS(H249)&gt;1,"Value mismatch","Matched"))))</f>
        <v/>
      </c>
      <c r="J249" s="10">
        <f>IF(I249="","",IF(I249="Only in books",IF(COUNTIF('2B check'!$A$2:$A$501,A249)&gt;0,"Supplier has other invoices in 2B: look for a keying error, IMS Pending or a later period","Supplier has nothing in this 2B: check whether the supplier has filed GSTR-1 for the period"),IF(I249="Value mismatch",IF(H249&gt;0,"Books tax is higher than 2B","Books tax is lower than 2B"),IF(I249="Duplicate in books","Same key as an earlier row: left out of the totals",""))))</f>
        <v/>
      </c>
    </row>
    <row r="250">
      <c r="A250" s="10">
        <f>UPPER(SUBSTITUTE(TRIM('Purchase register'!A250&amp;"")," ",""))</f>
        <v/>
      </c>
      <c r="B250" s="10">
        <f>IF(E250="","",'Purchase register'!C250&amp;"")</f>
        <v/>
      </c>
      <c r="C250" s="11">
        <f>IF(E250="","",SUM('Purchase register'!F250:I250))</f>
        <v/>
      </c>
      <c r="D250" s="10">
        <f>UPPER(SUBSTITUTE(SUBSTITUTE(SUBSTITUTE(SUBSTITUTE(SUBSTITUTE(SUBSTITUTE(SUBSTITUTE(SUBSTITUTE(SUBSTITUTE(SUBSTITUTE(SUBSTITUTE(SUBSTITUTE(SUBSTITUTE('Purchase register'!C250&amp;""," ",""),"/",""),"-",""),".",""),",",""),"_",""),"\",""),"(",""),")",""),"#",""),"*",""),"?",""),"~",""))</f>
        <v/>
      </c>
      <c r="E250" s="10">
        <f>IF(OR(A250="",D250=""),"",A250&amp;"|"&amp;MID(D250,FIND(LEFT(TRIM(SUBSTITUTE(D250,"0"," ")),1),SUBSTITUTE(D250,"0"," ")),50))</f>
        <v/>
      </c>
      <c r="F250" s="12">
        <f>IF(E250="","",IFERROR(MATCH(E250,'2B check'!$E$2:$E$501,0),0))</f>
        <v/>
      </c>
      <c r="G250" s="11">
        <f>IF(OR(E250="",F250=0),"",INDEX('2B check'!$C$2:$C$501,F250))</f>
        <v/>
      </c>
      <c r="H250" s="11">
        <f>IF(G250="","",ROUND(C250-G250,2))</f>
        <v/>
      </c>
      <c r="I250" s="10">
        <f>IF(E250="","",IF(COUNTIF($E$2:E250,E250)&gt;1,"Duplicate in books",IF(F250=0,"Only in books",IF(ABS(H250)&gt;1,"Value mismatch","Matched"))))</f>
        <v/>
      </c>
      <c r="J250" s="10">
        <f>IF(I250="","",IF(I250="Only in books",IF(COUNTIF('2B check'!$A$2:$A$501,A250)&gt;0,"Supplier has other invoices in 2B: look for a keying error, IMS Pending or a later period","Supplier has nothing in this 2B: check whether the supplier has filed GSTR-1 for the period"),IF(I250="Value mismatch",IF(H250&gt;0,"Books tax is higher than 2B","Books tax is lower than 2B"),IF(I250="Duplicate in books","Same key as an earlier row: left out of the totals",""))))</f>
        <v/>
      </c>
    </row>
    <row r="251">
      <c r="A251" s="10">
        <f>UPPER(SUBSTITUTE(TRIM('Purchase register'!A251&amp;"")," ",""))</f>
        <v/>
      </c>
      <c r="B251" s="10">
        <f>IF(E251="","",'Purchase register'!C251&amp;"")</f>
        <v/>
      </c>
      <c r="C251" s="11">
        <f>IF(E251="","",SUM('Purchase register'!F251:I251))</f>
        <v/>
      </c>
      <c r="D251" s="10">
        <f>UPPER(SUBSTITUTE(SUBSTITUTE(SUBSTITUTE(SUBSTITUTE(SUBSTITUTE(SUBSTITUTE(SUBSTITUTE(SUBSTITUTE(SUBSTITUTE(SUBSTITUTE(SUBSTITUTE(SUBSTITUTE(SUBSTITUTE('Purchase register'!C251&amp;""," ",""),"/",""),"-",""),".",""),",",""),"_",""),"\",""),"(",""),")",""),"#",""),"*",""),"?",""),"~",""))</f>
        <v/>
      </c>
      <c r="E251" s="10">
        <f>IF(OR(A251="",D251=""),"",A251&amp;"|"&amp;MID(D251,FIND(LEFT(TRIM(SUBSTITUTE(D251,"0"," ")),1),SUBSTITUTE(D251,"0"," ")),50))</f>
        <v/>
      </c>
      <c r="F251" s="12">
        <f>IF(E251="","",IFERROR(MATCH(E251,'2B check'!$E$2:$E$501,0),0))</f>
        <v/>
      </c>
      <c r="G251" s="11">
        <f>IF(OR(E251="",F251=0),"",INDEX('2B check'!$C$2:$C$501,F251))</f>
        <v/>
      </c>
      <c r="H251" s="11">
        <f>IF(G251="","",ROUND(C251-G251,2))</f>
        <v/>
      </c>
      <c r="I251" s="10">
        <f>IF(E251="","",IF(COUNTIF($E$2:E251,E251)&gt;1,"Duplicate in books",IF(F251=0,"Only in books",IF(ABS(H251)&gt;1,"Value mismatch","Matched"))))</f>
        <v/>
      </c>
      <c r="J251" s="10">
        <f>IF(I251="","",IF(I251="Only in books",IF(COUNTIF('2B check'!$A$2:$A$501,A251)&gt;0,"Supplier has other invoices in 2B: look for a keying error, IMS Pending or a later period","Supplier has nothing in this 2B: check whether the supplier has filed GSTR-1 for the period"),IF(I251="Value mismatch",IF(H251&gt;0,"Books tax is higher than 2B","Books tax is lower than 2B"),IF(I251="Duplicate in books","Same key as an earlier row: left out of the totals",""))))</f>
        <v/>
      </c>
    </row>
    <row r="252">
      <c r="A252" s="10">
        <f>UPPER(SUBSTITUTE(TRIM('Purchase register'!A252&amp;"")," ",""))</f>
        <v/>
      </c>
      <c r="B252" s="10">
        <f>IF(E252="","",'Purchase register'!C252&amp;"")</f>
        <v/>
      </c>
      <c r="C252" s="11">
        <f>IF(E252="","",SUM('Purchase register'!F252:I252))</f>
        <v/>
      </c>
      <c r="D252" s="10">
        <f>UPPER(SUBSTITUTE(SUBSTITUTE(SUBSTITUTE(SUBSTITUTE(SUBSTITUTE(SUBSTITUTE(SUBSTITUTE(SUBSTITUTE(SUBSTITUTE(SUBSTITUTE(SUBSTITUTE(SUBSTITUTE(SUBSTITUTE('Purchase register'!C252&amp;""," ",""),"/",""),"-",""),".",""),",",""),"_",""),"\",""),"(",""),")",""),"#",""),"*",""),"?",""),"~",""))</f>
        <v/>
      </c>
      <c r="E252" s="10">
        <f>IF(OR(A252="",D252=""),"",A252&amp;"|"&amp;MID(D252,FIND(LEFT(TRIM(SUBSTITUTE(D252,"0"," ")),1),SUBSTITUTE(D252,"0"," ")),50))</f>
        <v/>
      </c>
      <c r="F252" s="12">
        <f>IF(E252="","",IFERROR(MATCH(E252,'2B check'!$E$2:$E$501,0),0))</f>
        <v/>
      </c>
      <c r="G252" s="11">
        <f>IF(OR(E252="",F252=0),"",INDEX('2B check'!$C$2:$C$501,F252))</f>
        <v/>
      </c>
      <c r="H252" s="11">
        <f>IF(G252="","",ROUND(C252-G252,2))</f>
        <v/>
      </c>
      <c r="I252" s="10">
        <f>IF(E252="","",IF(COUNTIF($E$2:E252,E252)&gt;1,"Duplicate in books",IF(F252=0,"Only in books",IF(ABS(H252)&gt;1,"Value mismatch","Matched"))))</f>
        <v/>
      </c>
      <c r="J252" s="10">
        <f>IF(I252="","",IF(I252="Only in books",IF(COUNTIF('2B check'!$A$2:$A$501,A252)&gt;0,"Supplier has other invoices in 2B: look for a keying error, IMS Pending or a later period","Supplier has nothing in this 2B: check whether the supplier has filed GSTR-1 for the period"),IF(I252="Value mismatch",IF(H252&gt;0,"Books tax is higher than 2B","Books tax is lower than 2B"),IF(I252="Duplicate in books","Same key as an earlier row: left out of the totals",""))))</f>
        <v/>
      </c>
    </row>
    <row r="253">
      <c r="A253" s="10">
        <f>UPPER(SUBSTITUTE(TRIM('Purchase register'!A253&amp;"")," ",""))</f>
        <v/>
      </c>
      <c r="B253" s="10">
        <f>IF(E253="","",'Purchase register'!C253&amp;"")</f>
        <v/>
      </c>
      <c r="C253" s="11">
        <f>IF(E253="","",SUM('Purchase register'!F253:I253))</f>
        <v/>
      </c>
      <c r="D253" s="10">
        <f>UPPER(SUBSTITUTE(SUBSTITUTE(SUBSTITUTE(SUBSTITUTE(SUBSTITUTE(SUBSTITUTE(SUBSTITUTE(SUBSTITUTE(SUBSTITUTE(SUBSTITUTE(SUBSTITUTE(SUBSTITUTE(SUBSTITUTE('Purchase register'!C253&amp;""," ",""),"/",""),"-",""),".",""),",",""),"_",""),"\",""),"(",""),")",""),"#",""),"*",""),"?",""),"~",""))</f>
        <v/>
      </c>
      <c r="E253" s="10">
        <f>IF(OR(A253="",D253=""),"",A253&amp;"|"&amp;MID(D253,FIND(LEFT(TRIM(SUBSTITUTE(D253,"0"," ")),1),SUBSTITUTE(D253,"0"," ")),50))</f>
        <v/>
      </c>
      <c r="F253" s="12">
        <f>IF(E253="","",IFERROR(MATCH(E253,'2B check'!$E$2:$E$501,0),0))</f>
        <v/>
      </c>
      <c r="G253" s="11">
        <f>IF(OR(E253="",F253=0),"",INDEX('2B check'!$C$2:$C$501,F253))</f>
        <v/>
      </c>
      <c r="H253" s="11">
        <f>IF(G253="","",ROUND(C253-G253,2))</f>
        <v/>
      </c>
      <c r="I253" s="10">
        <f>IF(E253="","",IF(COUNTIF($E$2:E253,E253)&gt;1,"Duplicate in books",IF(F253=0,"Only in books",IF(ABS(H253)&gt;1,"Value mismatch","Matched"))))</f>
        <v/>
      </c>
      <c r="J253" s="10">
        <f>IF(I253="","",IF(I253="Only in books",IF(COUNTIF('2B check'!$A$2:$A$501,A253)&gt;0,"Supplier has other invoices in 2B: look for a keying error, IMS Pending or a later period","Supplier has nothing in this 2B: check whether the supplier has filed GSTR-1 for the period"),IF(I253="Value mismatch",IF(H253&gt;0,"Books tax is higher than 2B","Books tax is lower than 2B"),IF(I253="Duplicate in books","Same key as an earlier row: left out of the totals",""))))</f>
        <v/>
      </c>
    </row>
    <row r="254">
      <c r="A254" s="10">
        <f>UPPER(SUBSTITUTE(TRIM('Purchase register'!A254&amp;"")," ",""))</f>
        <v/>
      </c>
      <c r="B254" s="10">
        <f>IF(E254="","",'Purchase register'!C254&amp;"")</f>
        <v/>
      </c>
      <c r="C254" s="11">
        <f>IF(E254="","",SUM('Purchase register'!F254:I254))</f>
        <v/>
      </c>
      <c r="D254" s="10">
        <f>UPPER(SUBSTITUTE(SUBSTITUTE(SUBSTITUTE(SUBSTITUTE(SUBSTITUTE(SUBSTITUTE(SUBSTITUTE(SUBSTITUTE(SUBSTITUTE(SUBSTITUTE(SUBSTITUTE(SUBSTITUTE(SUBSTITUTE('Purchase register'!C254&amp;""," ",""),"/",""),"-",""),".",""),",",""),"_",""),"\",""),"(",""),")",""),"#",""),"*",""),"?",""),"~",""))</f>
        <v/>
      </c>
      <c r="E254" s="10">
        <f>IF(OR(A254="",D254=""),"",A254&amp;"|"&amp;MID(D254,FIND(LEFT(TRIM(SUBSTITUTE(D254,"0"," ")),1),SUBSTITUTE(D254,"0"," ")),50))</f>
        <v/>
      </c>
      <c r="F254" s="12">
        <f>IF(E254="","",IFERROR(MATCH(E254,'2B check'!$E$2:$E$501,0),0))</f>
        <v/>
      </c>
      <c r="G254" s="11">
        <f>IF(OR(E254="",F254=0),"",INDEX('2B check'!$C$2:$C$501,F254))</f>
        <v/>
      </c>
      <c r="H254" s="11">
        <f>IF(G254="","",ROUND(C254-G254,2))</f>
        <v/>
      </c>
      <c r="I254" s="10">
        <f>IF(E254="","",IF(COUNTIF($E$2:E254,E254)&gt;1,"Duplicate in books",IF(F254=0,"Only in books",IF(ABS(H254)&gt;1,"Value mismatch","Matched"))))</f>
        <v/>
      </c>
      <c r="J254" s="10">
        <f>IF(I254="","",IF(I254="Only in books",IF(COUNTIF('2B check'!$A$2:$A$501,A254)&gt;0,"Supplier has other invoices in 2B: look for a keying error, IMS Pending or a later period","Supplier has nothing in this 2B: check whether the supplier has filed GSTR-1 for the period"),IF(I254="Value mismatch",IF(H254&gt;0,"Books tax is higher than 2B","Books tax is lower than 2B"),IF(I254="Duplicate in books","Same key as an earlier row: left out of the totals",""))))</f>
        <v/>
      </c>
    </row>
    <row r="255">
      <c r="A255" s="10">
        <f>UPPER(SUBSTITUTE(TRIM('Purchase register'!A255&amp;"")," ",""))</f>
        <v/>
      </c>
      <c r="B255" s="10">
        <f>IF(E255="","",'Purchase register'!C255&amp;"")</f>
        <v/>
      </c>
      <c r="C255" s="11">
        <f>IF(E255="","",SUM('Purchase register'!F255:I255))</f>
        <v/>
      </c>
      <c r="D255" s="10">
        <f>UPPER(SUBSTITUTE(SUBSTITUTE(SUBSTITUTE(SUBSTITUTE(SUBSTITUTE(SUBSTITUTE(SUBSTITUTE(SUBSTITUTE(SUBSTITUTE(SUBSTITUTE(SUBSTITUTE(SUBSTITUTE(SUBSTITUTE('Purchase register'!C255&amp;""," ",""),"/",""),"-",""),".",""),",",""),"_",""),"\",""),"(",""),")",""),"#",""),"*",""),"?",""),"~",""))</f>
        <v/>
      </c>
      <c r="E255" s="10">
        <f>IF(OR(A255="",D255=""),"",A255&amp;"|"&amp;MID(D255,FIND(LEFT(TRIM(SUBSTITUTE(D255,"0"," ")),1),SUBSTITUTE(D255,"0"," ")),50))</f>
        <v/>
      </c>
      <c r="F255" s="12">
        <f>IF(E255="","",IFERROR(MATCH(E255,'2B check'!$E$2:$E$501,0),0))</f>
        <v/>
      </c>
      <c r="G255" s="11">
        <f>IF(OR(E255="",F255=0),"",INDEX('2B check'!$C$2:$C$501,F255))</f>
        <v/>
      </c>
      <c r="H255" s="11">
        <f>IF(G255="","",ROUND(C255-G255,2))</f>
        <v/>
      </c>
      <c r="I255" s="10">
        <f>IF(E255="","",IF(COUNTIF($E$2:E255,E255)&gt;1,"Duplicate in books",IF(F255=0,"Only in books",IF(ABS(H255)&gt;1,"Value mismatch","Matched"))))</f>
        <v/>
      </c>
      <c r="J255" s="10">
        <f>IF(I255="","",IF(I255="Only in books",IF(COUNTIF('2B check'!$A$2:$A$501,A255)&gt;0,"Supplier has other invoices in 2B: look for a keying error, IMS Pending or a later period","Supplier has nothing in this 2B: check whether the supplier has filed GSTR-1 for the period"),IF(I255="Value mismatch",IF(H255&gt;0,"Books tax is higher than 2B","Books tax is lower than 2B"),IF(I255="Duplicate in books","Same key as an earlier row: left out of the totals",""))))</f>
        <v/>
      </c>
    </row>
    <row r="256">
      <c r="A256" s="10">
        <f>UPPER(SUBSTITUTE(TRIM('Purchase register'!A256&amp;"")," ",""))</f>
        <v/>
      </c>
      <c r="B256" s="10">
        <f>IF(E256="","",'Purchase register'!C256&amp;"")</f>
        <v/>
      </c>
      <c r="C256" s="11">
        <f>IF(E256="","",SUM('Purchase register'!F256:I256))</f>
        <v/>
      </c>
      <c r="D256" s="10">
        <f>UPPER(SUBSTITUTE(SUBSTITUTE(SUBSTITUTE(SUBSTITUTE(SUBSTITUTE(SUBSTITUTE(SUBSTITUTE(SUBSTITUTE(SUBSTITUTE(SUBSTITUTE(SUBSTITUTE(SUBSTITUTE(SUBSTITUTE('Purchase register'!C256&amp;""," ",""),"/",""),"-",""),".",""),",",""),"_",""),"\",""),"(",""),")",""),"#",""),"*",""),"?",""),"~",""))</f>
        <v/>
      </c>
      <c r="E256" s="10">
        <f>IF(OR(A256="",D256=""),"",A256&amp;"|"&amp;MID(D256,FIND(LEFT(TRIM(SUBSTITUTE(D256,"0"," ")),1),SUBSTITUTE(D256,"0"," ")),50))</f>
        <v/>
      </c>
      <c r="F256" s="12">
        <f>IF(E256="","",IFERROR(MATCH(E256,'2B check'!$E$2:$E$501,0),0))</f>
        <v/>
      </c>
      <c r="G256" s="11">
        <f>IF(OR(E256="",F256=0),"",INDEX('2B check'!$C$2:$C$501,F256))</f>
        <v/>
      </c>
      <c r="H256" s="11">
        <f>IF(G256="","",ROUND(C256-G256,2))</f>
        <v/>
      </c>
      <c r="I256" s="10">
        <f>IF(E256="","",IF(COUNTIF($E$2:E256,E256)&gt;1,"Duplicate in books",IF(F256=0,"Only in books",IF(ABS(H256)&gt;1,"Value mismatch","Matched"))))</f>
        <v/>
      </c>
      <c r="J256" s="10">
        <f>IF(I256="","",IF(I256="Only in books",IF(COUNTIF('2B check'!$A$2:$A$501,A256)&gt;0,"Supplier has other invoices in 2B: look for a keying error, IMS Pending or a later period","Supplier has nothing in this 2B: check whether the supplier has filed GSTR-1 for the period"),IF(I256="Value mismatch",IF(H256&gt;0,"Books tax is higher than 2B","Books tax is lower than 2B"),IF(I256="Duplicate in books","Same key as an earlier row: left out of the totals",""))))</f>
        <v/>
      </c>
    </row>
    <row r="257">
      <c r="A257" s="10">
        <f>UPPER(SUBSTITUTE(TRIM('Purchase register'!A257&amp;"")," ",""))</f>
        <v/>
      </c>
      <c r="B257" s="10">
        <f>IF(E257="","",'Purchase register'!C257&amp;"")</f>
        <v/>
      </c>
      <c r="C257" s="11">
        <f>IF(E257="","",SUM('Purchase register'!F257:I257))</f>
        <v/>
      </c>
      <c r="D257" s="10">
        <f>UPPER(SUBSTITUTE(SUBSTITUTE(SUBSTITUTE(SUBSTITUTE(SUBSTITUTE(SUBSTITUTE(SUBSTITUTE(SUBSTITUTE(SUBSTITUTE(SUBSTITUTE(SUBSTITUTE(SUBSTITUTE(SUBSTITUTE('Purchase register'!C257&amp;""," ",""),"/",""),"-",""),".",""),",",""),"_",""),"\",""),"(",""),")",""),"#",""),"*",""),"?",""),"~",""))</f>
        <v/>
      </c>
      <c r="E257" s="10">
        <f>IF(OR(A257="",D257=""),"",A257&amp;"|"&amp;MID(D257,FIND(LEFT(TRIM(SUBSTITUTE(D257,"0"," ")),1),SUBSTITUTE(D257,"0"," ")),50))</f>
        <v/>
      </c>
      <c r="F257" s="12">
        <f>IF(E257="","",IFERROR(MATCH(E257,'2B check'!$E$2:$E$501,0),0))</f>
        <v/>
      </c>
      <c r="G257" s="11">
        <f>IF(OR(E257="",F257=0),"",INDEX('2B check'!$C$2:$C$501,F257))</f>
        <v/>
      </c>
      <c r="H257" s="11">
        <f>IF(G257="","",ROUND(C257-G257,2))</f>
        <v/>
      </c>
      <c r="I257" s="10">
        <f>IF(E257="","",IF(COUNTIF($E$2:E257,E257)&gt;1,"Duplicate in books",IF(F257=0,"Only in books",IF(ABS(H257)&gt;1,"Value mismatch","Matched"))))</f>
        <v/>
      </c>
      <c r="J257" s="10">
        <f>IF(I257="","",IF(I257="Only in books",IF(COUNTIF('2B check'!$A$2:$A$501,A257)&gt;0,"Supplier has other invoices in 2B: look for a keying error, IMS Pending or a later period","Supplier has nothing in this 2B: check whether the supplier has filed GSTR-1 for the period"),IF(I257="Value mismatch",IF(H257&gt;0,"Books tax is higher than 2B","Books tax is lower than 2B"),IF(I257="Duplicate in books","Same key as an earlier row: left out of the totals",""))))</f>
        <v/>
      </c>
    </row>
    <row r="258">
      <c r="A258" s="10">
        <f>UPPER(SUBSTITUTE(TRIM('Purchase register'!A258&amp;"")," ",""))</f>
        <v/>
      </c>
      <c r="B258" s="10">
        <f>IF(E258="","",'Purchase register'!C258&amp;"")</f>
        <v/>
      </c>
      <c r="C258" s="11">
        <f>IF(E258="","",SUM('Purchase register'!F258:I258))</f>
        <v/>
      </c>
      <c r="D258" s="10">
        <f>UPPER(SUBSTITUTE(SUBSTITUTE(SUBSTITUTE(SUBSTITUTE(SUBSTITUTE(SUBSTITUTE(SUBSTITUTE(SUBSTITUTE(SUBSTITUTE(SUBSTITUTE(SUBSTITUTE(SUBSTITUTE(SUBSTITUTE('Purchase register'!C258&amp;""," ",""),"/",""),"-",""),".",""),",",""),"_",""),"\",""),"(",""),")",""),"#",""),"*",""),"?",""),"~",""))</f>
        <v/>
      </c>
      <c r="E258" s="10">
        <f>IF(OR(A258="",D258=""),"",A258&amp;"|"&amp;MID(D258,FIND(LEFT(TRIM(SUBSTITUTE(D258,"0"," ")),1),SUBSTITUTE(D258,"0"," ")),50))</f>
        <v/>
      </c>
      <c r="F258" s="12">
        <f>IF(E258="","",IFERROR(MATCH(E258,'2B check'!$E$2:$E$501,0),0))</f>
        <v/>
      </c>
      <c r="G258" s="11">
        <f>IF(OR(E258="",F258=0),"",INDEX('2B check'!$C$2:$C$501,F258))</f>
        <v/>
      </c>
      <c r="H258" s="11">
        <f>IF(G258="","",ROUND(C258-G258,2))</f>
        <v/>
      </c>
      <c r="I258" s="10">
        <f>IF(E258="","",IF(COUNTIF($E$2:E258,E258)&gt;1,"Duplicate in books",IF(F258=0,"Only in books",IF(ABS(H258)&gt;1,"Value mismatch","Matched"))))</f>
        <v/>
      </c>
      <c r="J258" s="10">
        <f>IF(I258="","",IF(I258="Only in books",IF(COUNTIF('2B check'!$A$2:$A$501,A258)&gt;0,"Supplier has other invoices in 2B: look for a keying error, IMS Pending or a later period","Supplier has nothing in this 2B: check whether the supplier has filed GSTR-1 for the period"),IF(I258="Value mismatch",IF(H258&gt;0,"Books tax is higher than 2B","Books tax is lower than 2B"),IF(I258="Duplicate in books","Same key as an earlier row: left out of the totals",""))))</f>
        <v/>
      </c>
    </row>
    <row r="259">
      <c r="A259" s="10">
        <f>UPPER(SUBSTITUTE(TRIM('Purchase register'!A259&amp;"")," ",""))</f>
        <v/>
      </c>
      <c r="B259" s="10">
        <f>IF(E259="","",'Purchase register'!C259&amp;"")</f>
        <v/>
      </c>
      <c r="C259" s="11">
        <f>IF(E259="","",SUM('Purchase register'!F259:I259))</f>
        <v/>
      </c>
      <c r="D259" s="10">
        <f>UPPER(SUBSTITUTE(SUBSTITUTE(SUBSTITUTE(SUBSTITUTE(SUBSTITUTE(SUBSTITUTE(SUBSTITUTE(SUBSTITUTE(SUBSTITUTE(SUBSTITUTE(SUBSTITUTE(SUBSTITUTE(SUBSTITUTE('Purchase register'!C259&amp;""," ",""),"/",""),"-",""),".",""),",",""),"_",""),"\",""),"(",""),")",""),"#",""),"*",""),"?",""),"~",""))</f>
        <v/>
      </c>
      <c r="E259" s="10">
        <f>IF(OR(A259="",D259=""),"",A259&amp;"|"&amp;MID(D259,FIND(LEFT(TRIM(SUBSTITUTE(D259,"0"," ")),1),SUBSTITUTE(D259,"0"," ")),50))</f>
        <v/>
      </c>
      <c r="F259" s="12">
        <f>IF(E259="","",IFERROR(MATCH(E259,'2B check'!$E$2:$E$501,0),0))</f>
        <v/>
      </c>
      <c r="G259" s="11">
        <f>IF(OR(E259="",F259=0),"",INDEX('2B check'!$C$2:$C$501,F259))</f>
        <v/>
      </c>
      <c r="H259" s="11">
        <f>IF(G259="","",ROUND(C259-G259,2))</f>
        <v/>
      </c>
      <c r="I259" s="10">
        <f>IF(E259="","",IF(COUNTIF($E$2:E259,E259)&gt;1,"Duplicate in books",IF(F259=0,"Only in books",IF(ABS(H259)&gt;1,"Value mismatch","Matched"))))</f>
        <v/>
      </c>
      <c r="J259" s="10">
        <f>IF(I259="","",IF(I259="Only in books",IF(COUNTIF('2B check'!$A$2:$A$501,A259)&gt;0,"Supplier has other invoices in 2B: look for a keying error, IMS Pending or a later period","Supplier has nothing in this 2B: check whether the supplier has filed GSTR-1 for the period"),IF(I259="Value mismatch",IF(H259&gt;0,"Books tax is higher than 2B","Books tax is lower than 2B"),IF(I259="Duplicate in books","Same key as an earlier row: left out of the totals",""))))</f>
        <v/>
      </c>
    </row>
    <row r="260">
      <c r="A260" s="10">
        <f>UPPER(SUBSTITUTE(TRIM('Purchase register'!A260&amp;"")," ",""))</f>
        <v/>
      </c>
      <c r="B260" s="10">
        <f>IF(E260="","",'Purchase register'!C260&amp;"")</f>
        <v/>
      </c>
      <c r="C260" s="11">
        <f>IF(E260="","",SUM('Purchase register'!F260:I260))</f>
        <v/>
      </c>
      <c r="D260" s="10">
        <f>UPPER(SUBSTITUTE(SUBSTITUTE(SUBSTITUTE(SUBSTITUTE(SUBSTITUTE(SUBSTITUTE(SUBSTITUTE(SUBSTITUTE(SUBSTITUTE(SUBSTITUTE(SUBSTITUTE(SUBSTITUTE(SUBSTITUTE('Purchase register'!C260&amp;""," ",""),"/",""),"-",""),".",""),",",""),"_",""),"\",""),"(",""),")",""),"#",""),"*",""),"?",""),"~",""))</f>
        <v/>
      </c>
      <c r="E260" s="10">
        <f>IF(OR(A260="",D260=""),"",A260&amp;"|"&amp;MID(D260,FIND(LEFT(TRIM(SUBSTITUTE(D260,"0"," ")),1),SUBSTITUTE(D260,"0"," ")),50))</f>
        <v/>
      </c>
      <c r="F260" s="12">
        <f>IF(E260="","",IFERROR(MATCH(E260,'2B check'!$E$2:$E$501,0),0))</f>
        <v/>
      </c>
      <c r="G260" s="11">
        <f>IF(OR(E260="",F260=0),"",INDEX('2B check'!$C$2:$C$501,F260))</f>
        <v/>
      </c>
      <c r="H260" s="11">
        <f>IF(G260="","",ROUND(C260-G260,2))</f>
        <v/>
      </c>
      <c r="I260" s="10">
        <f>IF(E260="","",IF(COUNTIF($E$2:E260,E260)&gt;1,"Duplicate in books",IF(F260=0,"Only in books",IF(ABS(H260)&gt;1,"Value mismatch","Matched"))))</f>
        <v/>
      </c>
      <c r="J260" s="10">
        <f>IF(I260="","",IF(I260="Only in books",IF(COUNTIF('2B check'!$A$2:$A$501,A260)&gt;0,"Supplier has other invoices in 2B: look for a keying error, IMS Pending or a later period","Supplier has nothing in this 2B: check whether the supplier has filed GSTR-1 for the period"),IF(I260="Value mismatch",IF(H260&gt;0,"Books tax is higher than 2B","Books tax is lower than 2B"),IF(I260="Duplicate in books","Same key as an earlier row: left out of the totals",""))))</f>
        <v/>
      </c>
    </row>
    <row r="261">
      <c r="A261" s="10">
        <f>UPPER(SUBSTITUTE(TRIM('Purchase register'!A261&amp;"")," ",""))</f>
        <v/>
      </c>
      <c r="B261" s="10">
        <f>IF(E261="","",'Purchase register'!C261&amp;"")</f>
        <v/>
      </c>
      <c r="C261" s="11">
        <f>IF(E261="","",SUM('Purchase register'!F261:I261))</f>
        <v/>
      </c>
      <c r="D261" s="10">
        <f>UPPER(SUBSTITUTE(SUBSTITUTE(SUBSTITUTE(SUBSTITUTE(SUBSTITUTE(SUBSTITUTE(SUBSTITUTE(SUBSTITUTE(SUBSTITUTE(SUBSTITUTE(SUBSTITUTE(SUBSTITUTE(SUBSTITUTE('Purchase register'!C261&amp;""," ",""),"/",""),"-",""),".",""),",",""),"_",""),"\",""),"(",""),")",""),"#",""),"*",""),"?",""),"~",""))</f>
        <v/>
      </c>
      <c r="E261" s="10">
        <f>IF(OR(A261="",D261=""),"",A261&amp;"|"&amp;MID(D261,FIND(LEFT(TRIM(SUBSTITUTE(D261,"0"," ")),1),SUBSTITUTE(D261,"0"," ")),50))</f>
        <v/>
      </c>
      <c r="F261" s="12">
        <f>IF(E261="","",IFERROR(MATCH(E261,'2B check'!$E$2:$E$501,0),0))</f>
        <v/>
      </c>
      <c r="G261" s="11">
        <f>IF(OR(E261="",F261=0),"",INDEX('2B check'!$C$2:$C$501,F261))</f>
        <v/>
      </c>
      <c r="H261" s="11">
        <f>IF(G261="","",ROUND(C261-G261,2))</f>
        <v/>
      </c>
      <c r="I261" s="10">
        <f>IF(E261="","",IF(COUNTIF($E$2:E261,E261)&gt;1,"Duplicate in books",IF(F261=0,"Only in books",IF(ABS(H261)&gt;1,"Value mismatch","Matched"))))</f>
        <v/>
      </c>
      <c r="J261" s="10">
        <f>IF(I261="","",IF(I261="Only in books",IF(COUNTIF('2B check'!$A$2:$A$501,A261)&gt;0,"Supplier has other invoices in 2B: look for a keying error, IMS Pending or a later period","Supplier has nothing in this 2B: check whether the supplier has filed GSTR-1 for the period"),IF(I261="Value mismatch",IF(H261&gt;0,"Books tax is higher than 2B","Books tax is lower than 2B"),IF(I261="Duplicate in books","Same key as an earlier row: left out of the totals",""))))</f>
        <v/>
      </c>
    </row>
    <row r="262">
      <c r="A262" s="10">
        <f>UPPER(SUBSTITUTE(TRIM('Purchase register'!A262&amp;"")," ",""))</f>
        <v/>
      </c>
      <c r="B262" s="10">
        <f>IF(E262="","",'Purchase register'!C262&amp;"")</f>
        <v/>
      </c>
      <c r="C262" s="11">
        <f>IF(E262="","",SUM('Purchase register'!F262:I262))</f>
        <v/>
      </c>
      <c r="D262" s="10">
        <f>UPPER(SUBSTITUTE(SUBSTITUTE(SUBSTITUTE(SUBSTITUTE(SUBSTITUTE(SUBSTITUTE(SUBSTITUTE(SUBSTITUTE(SUBSTITUTE(SUBSTITUTE(SUBSTITUTE(SUBSTITUTE(SUBSTITUTE('Purchase register'!C262&amp;""," ",""),"/",""),"-",""),".",""),",",""),"_",""),"\",""),"(",""),")",""),"#",""),"*",""),"?",""),"~",""))</f>
        <v/>
      </c>
      <c r="E262" s="10">
        <f>IF(OR(A262="",D262=""),"",A262&amp;"|"&amp;MID(D262,FIND(LEFT(TRIM(SUBSTITUTE(D262,"0"," ")),1),SUBSTITUTE(D262,"0"," ")),50))</f>
        <v/>
      </c>
      <c r="F262" s="12">
        <f>IF(E262="","",IFERROR(MATCH(E262,'2B check'!$E$2:$E$501,0),0))</f>
        <v/>
      </c>
      <c r="G262" s="11">
        <f>IF(OR(E262="",F262=0),"",INDEX('2B check'!$C$2:$C$501,F262))</f>
        <v/>
      </c>
      <c r="H262" s="11">
        <f>IF(G262="","",ROUND(C262-G262,2))</f>
        <v/>
      </c>
      <c r="I262" s="10">
        <f>IF(E262="","",IF(COUNTIF($E$2:E262,E262)&gt;1,"Duplicate in books",IF(F262=0,"Only in books",IF(ABS(H262)&gt;1,"Value mismatch","Matched"))))</f>
        <v/>
      </c>
      <c r="J262" s="10">
        <f>IF(I262="","",IF(I262="Only in books",IF(COUNTIF('2B check'!$A$2:$A$501,A262)&gt;0,"Supplier has other invoices in 2B: look for a keying error, IMS Pending or a later period","Supplier has nothing in this 2B: check whether the supplier has filed GSTR-1 for the period"),IF(I262="Value mismatch",IF(H262&gt;0,"Books tax is higher than 2B","Books tax is lower than 2B"),IF(I262="Duplicate in books","Same key as an earlier row: left out of the totals",""))))</f>
        <v/>
      </c>
    </row>
    <row r="263">
      <c r="A263" s="10">
        <f>UPPER(SUBSTITUTE(TRIM('Purchase register'!A263&amp;"")," ",""))</f>
        <v/>
      </c>
      <c r="B263" s="10">
        <f>IF(E263="","",'Purchase register'!C263&amp;"")</f>
        <v/>
      </c>
      <c r="C263" s="11">
        <f>IF(E263="","",SUM('Purchase register'!F263:I263))</f>
        <v/>
      </c>
      <c r="D263" s="10">
        <f>UPPER(SUBSTITUTE(SUBSTITUTE(SUBSTITUTE(SUBSTITUTE(SUBSTITUTE(SUBSTITUTE(SUBSTITUTE(SUBSTITUTE(SUBSTITUTE(SUBSTITUTE(SUBSTITUTE(SUBSTITUTE(SUBSTITUTE('Purchase register'!C263&amp;""," ",""),"/",""),"-",""),".",""),",",""),"_",""),"\",""),"(",""),")",""),"#",""),"*",""),"?",""),"~",""))</f>
        <v/>
      </c>
      <c r="E263" s="10">
        <f>IF(OR(A263="",D263=""),"",A263&amp;"|"&amp;MID(D263,FIND(LEFT(TRIM(SUBSTITUTE(D263,"0"," ")),1),SUBSTITUTE(D263,"0"," ")),50))</f>
        <v/>
      </c>
      <c r="F263" s="12">
        <f>IF(E263="","",IFERROR(MATCH(E263,'2B check'!$E$2:$E$501,0),0))</f>
        <v/>
      </c>
      <c r="G263" s="11">
        <f>IF(OR(E263="",F263=0),"",INDEX('2B check'!$C$2:$C$501,F263))</f>
        <v/>
      </c>
      <c r="H263" s="11">
        <f>IF(G263="","",ROUND(C263-G263,2))</f>
        <v/>
      </c>
      <c r="I263" s="10">
        <f>IF(E263="","",IF(COUNTIF($E$2:E263,E263)&gt;1,"Duplicate in books",IF(F263=0,"Only in books",IF(ABS(H263)&gt;1,"Value mismatch","Matched"))))</f>
        <v/>
      </c>
      <c r="J263" s="10">
        <f>IF(I263="","",IF(I263="Only in books",IF(COUNTIF('2B check'!$A$2:$A$501,A263)&gt;0,"Supplier has other invoices in 2B: look for a keying error, IMS Pending or a later period","Supplier has nothing in this 2B: check whether the supplier has filed GSTR-1 for the period"),IF(I263="Value mismatch",IF(H263&gt;0,"Books tax is higher than 2B","Books tax is lower than 2B"),IF(I263="Duplicate in books","Same key as an earlier row: left out of the totals",""))))</f>
        <v/>
      </c>
    </row>
    <row r="264">
      <c r="A264" s="10">
        <f>UPPER(SUBSTITUTE(TRIM('Purchase register'!A264&amp;"")," ",""))</f>
        <v/>
      </c>
      <c r="B264" s="10">
        <f>IF(E264="","",'Purchase register'!C264&amp;"")</f>
        <v/>
      </c>
      <c r="C264" s="11">
        <f>IF(E264="","",SUM('Purchase register'!F264:I264))</f>
        <v/>
      </c>
      <c r="D264" s="10">
        <f>UPPER(SUBSTITUTE(SUBSTITUTE(SUBSTITUTE(SUBSTITUTE(SUBSTITUTE(SUBSTITUTE(SUBSTITUTE(SUBSTITUTE(SUBSTITUTE(SUBSTITUTE(SUBSTITUTE(SUBSTITUTE(SUBSTITUTE('Purchase register'!C264&amp;""," ",""),"/",""),"-",""),".",""),",",""),"_",""),"\",""),"(",""),")",""),"#",""),"*",""),"?",""),"~",""))</f>
        <v/>
      </c>
      <c r="E264" s="10">
        <f>IF(OR(A264="",D264=""),"",A264&amp;"|"&amp;MID(D264,FIND(LEFT(TRIM(SUBSTITUTE(D264,"0"," ")),1),SUBSTITUTE(D264,"0"," ")),50))</f>
        <v/>
      </c>
      <c r="F264" s="12">
        <f>IF(E264="","",IFERROR(MATCH(E264,'2B check'!$E$2:$E$501,0),0))</f>
        <v/>
      </c>
      <c r="G264" s="11">
        <f>IF(OR(E264="",F264=0),"",INDEX('2B check'!$C$2:$C$501,F264))</f>
        <v/>
      </c>
      <c r="H264" s="11">
        <f>IF(G264="","",ROUND(C264-G264,2))</f>
        <v/>
      </c>
      <c r="I264" s="10">
        <f>IF(E264="","",IF(COUNTIF($E$2:E264,E264)&gt;1,"Duplicate in books",IF(F264=0,"Only in books",IF(ABS(H264)&gt;1,"Value mismatch","Matched"))))</f>
        <v/>
      </c>
      <c r="J264" s="10">
        <f>IF(I264="","",IF(I264="Only in books",IF(COUNTIF('2B check'!$A$2:$A$501,A264)&gt;0,"Supplier has other invoices in 2B: look for a keying error, IMS Pending or a later period","Supplier has nothing in this 2B: check whether the supplier has filed GSTR-1 for the period"),IF(I264="Value mismatch",IF(H264&gt;0,"Books tax is higher than 2B","Books tax is lower than 2B"),IF(I264="Duplicate in books","Same key as an earlier row: left out of the totals",""))))</f>
        <v/>
      </c>
    </row>
    <row r="265">
      <c r="A265" s="10">
        <f>UPPER(SUBSTITUTE(TRIM('Purchase register'!A265&amp;"")," ",""))</f>
        <v/>
      </c>
      <c r="B265" s="10">
        <f>IF(E265="","",'Purchase register'!C265&amp;"")</f>
        <v/>
      </c>
      <c r="C265" s="11">
        <f>IF(E265="","",SUM('Purchase register'!F265:I265))</f>
        <v/>
      </c>
      <c r="D265" s="10">
        <f>UPPER(SUBSTITUTE(SUBSTITUTE(SUBSTITUTE(SUBSTITUTE(SUBSTITUTE(SUBSTITUTE(SUBSTITUTE(SUBSTITUTE(SUBSTITUTE(SUBSTITUTE(SUBSTITUTE(SUBSTITUTE(SUBSTITUTE('Purchase register'!C265&amp;""," ",""),"/",""),"-",""),".",""),",",""),"_",""),"\",""),"(",""),")",""),"#",""),"*",""),"?",""),"~",""))</f>
        <v/>
      </c>
      <c r="E265" s="10">
        <f>IF(OR(A265="",D265=""),"",A265&amp;"|"&amp;MID(D265,FIND(LEFT(TRIM(SUBSTITUTE(D265,"0"," ")),1),SUBSTITUTE(D265,"0"," ")),50))</f>
        <v/>
      </c>
      <c r="F265" s="12">
        <f>IF(E265="","",IFERROR(MATCH(E265,'2B check'!$E$2:$E$501,0),0))</f>
        <v/>
      </c>
      <c r="G265" s="11">
        <f>IF(OR(E265="",F265=0),"",INDEX('2B check'!$C$2:$C$501,F265))</f>
        <v/>
      </c>
      <c r="H265" s="11">
        <f>IF(G265="","",ROUND(C265-G265,2))</f>
        <v/>
      </c>
      <c r="I265" s="10">
        <f>IF(E265="","",IF(COUNTIF($E$2:E265,E265)&gt;1,"Duplicate in books",IF(F265=0,"Only in books",IF(ABS(H265)&gt;1,"Value mismatch","Matched"))))</f>
        <v/>
      </c>
      <c r="J265" s="10">
        <f>IF(I265="","",IF(I265="Only in books",IF(COUNTIF('2B check'!$A$2:$A$501,A265)&gt;0,"Supplier has other invoices in 2B: look for a keying error, IMS Pending or a later period","Supplier has nothing in this 2B: check whether the supplier has filed GSTR-1 for the period"),IF(I265="Value mismatch",IF(H265&gt;0,"Books tax is higher than 2B","Books tax is lower than 2B"),IF(I265="Duplicate in books","Same key as an earlier row: left out of the totals",""))))</f>
        <v/>
      </c>
    </row>
    <row r="266">
      <c r="A266" s="10">
        <f>UPPER(SUBSTITUTE(TRIM('Purchase register'!A266&amp;"")," ",""))</f>
        <v/>
      </c>
      <c r="B266" s="10">
        <f>IF(E266="","",'Purchase register'!C266&amp;"")</f>
        <v/>
      </c>
      <c r="C266" s="11">
        <f>IF(E266="","",SUM('Purchase register'!F266:I266))</f>
        <v/>
      </c>
      <c r="D266" s="10">
        <f>UPPER(SUBSTITUTE(SUBSTITUTE(SUBSTITUTE(SUBSTITUTE(SUBSTITUTE(SUBSTITUTE(SUBSTITUTE(SUBSTITUTE(SUBSTITUTE(SUBSTITUTE(SUBSTITUTE(SUBSTITUTE(SUBSTITUTE('Purchase register'!C266&amp;""," ",""),"/",""),"-",""),".",""),",",""),"_",""),"\",""),"(",""),")",""),"#",""),"*",""),"?",""),"~",""))</f>
        <v/>
      </c>
      <c r="E266" s="10">
        <f>IF(OR(A266="",D266=""),"",A266&amp;"|"&amp;MID(D266,FIND(LEFT(TRIM(SUBSTITUTE(D266,"0"," ")),1),SUBSTITUTE(D266,"0"," ")),50))</f>
        <v/>
      </c>
      <c r="F266" s="12">
        <f>IF(E266="","",IFERROR(MATCH(E266,'2B check'!$E$2:$E$501,0),0))</f>
        <v/>
      </c>
      <c r="G266" s="11">
        <f>IF(OR(E266="",F266=0),"",INDEX('2B check'!$C$2:$C$501,F266))</f>
        <v/>
      </c>
      <c r="H266" s="11">
        <f>IF(G266="","",ROUND(C266-G266,2))</f>
        <v/>
      </c>
      <c r="I266" s="10">
        <f>IF(E266="","",IF(COUNTIF($E$2:E266,E266)&gt;1,"Duplicate in books",IF(F266=0,"Only in books",IF(ABS(H266)&gt;1,"Value mismatch","Matched"))))</f>
        <v/>
      </c>
      <c r="J266" s="10">
        <f>IF(I266="","",IF(I266="Only in books",IF(COUNTIF('2B check'!$A$2:$A$501,A266)&gt;0,"Supplier has other invoices in 2B: look for a keying error, IMS Pending or a later period","Supplier has nothing in this 2B: check whether the supplier has filed GSTR-1 for the period"),IF(I266="Value mismatch",IF(H266&gt;0,"Books tax is higher than 2B","Books tax is lower than 2B"),IF(I266="Duplicate in books","Same key as an earlier row: left out of the totals",""))))</f>
        <v/>
      </c>
    </row>
    <row r="267">
      <c r="A267" s="10">
        <f>UPPER(SUBSTITUTE(TRIM('Purchase register'!A267&amp;"")," ",""))</f>
        <v/>
      </c>
      <c r="B267" s="10">
        <f>IF(E267="","",'Purchase register'!C267&amp;"")</f>
        <v/>
      </c>
      <c r="C267" s="11">
        <f>IF(E267="","",SUM('Purchase register'!F267:I267))</f>
        <v/>
      </c>
      <c r="D267" s="10">
        <f>UPPER(SUBSTITUTE(SUBSTITUTE(SUBSTITUTE(SUBSTITUTE(SUBSTITUTE(SUBSTITUTE(SUBSTITUTE(SUBSTITUTE(SUBSTITUTE(SUBSTITUTE(SUBSTITUTE(SUBSTITUTE(SUBSTITUTE('Purchase register'!C267&amp;""," ",""),"/",""),"-",""),".",""),",",""),"_",""),"\",""),"(",""),")",""),"#",""),"*",""),"?",""),"~",""))</f>
        <v/>
      </c>
      <c r="E267" s="10">
        <f>IF(OR(A267="",D267=""),"",A267&amp;"|"&amp;MID(D267,FIND(LEFT(TRIM(SUBSTITUTE(D267,"0"," ")),1),SUBSTITUTE(D267,"0"," ")),50))</f>
        <v/>
      </c>
      <c r="F267" s="12">
        <f>IF(E267="","",IFERROR(MATCH(E267,'2B check'!$E$2:$E$501,0),0))</f>
        <v/>
      </c>
      <c r="G267" s="11">
        <f>IF(OR(E267="",F267=0),"",INDEX('2B check'!$C$2:$C$501,F267))</f>
        <v/>
      </c>
      <c r="H267" s="11">
        <f>IF(G267="","",ROUND(C267-G267,2))</f>
        <v/>
      </c>
      <c r="I267" s="10">
        <f>IF(E267="","",IF(COUNTIF($E$2:E267,E267)&gt;1,"Duplicate in books",IF(F267=0,"Only in books",IF(ABS(H267)&gt;1,"Value mismatch","Matched"))))</f>
        <v/>
      </c>
      <c r="J267" s="10">
        <f>IF(I267="","",IF(I267="Only in books",IF(COUNTIF('2B check'!$A$2:$A$501,A267)&gt;0,"Supplier has other invoices in 2B: look for a keying error, IMS Pending or a later period","Supplier has nothing in this 2B: check whether the supplier has filed GSTR-1 for the period"),IF(I267="Value mismatch",IF(H267&gt;0,"Books tax is higher than 2B","Books tax is lower than 2B"),IF(I267="Duplicate in books","Same key as an earlier row: left out of the totals",""))))</f>
        <v/>
      </c>
    </row>
    <row r="268">
      <c r="A268" s="10">
        <f>UPPER(SUBSTITUTE(TRIM('Purchase register'!A268&amp;"")," ",""))</f>
        <v/>
      </c>
      <c r="B268" s="10">
        <f>IF(E268="","",'Purchase register'!C268&amp;"")</f>
        <v/>
      </c>
      <c r="C268" s="11">
        <f>IF(E268="","",SUM('Purchase register'!F268:I268))</f>
        <v/>
      </c>
      <c r="D268" s="10">
        <f>UPPER(SUBSTITUTE(SUBSTITUTE(SUBSTITUTE(SUBSTITUTE(SUBSTITUTE(SUBSTITUTE(SUBSTITUTE(SUBSTITUTE(SUBSTITUTE(SUBSTITUTE(SUBSTITUTE(SUBSTITUTE(SUBSTITUTE('Purchase register'!C268&amp;""," ",""),"/",""),"-",""),".",""),",",""),"_",""),"\",""),"(",""),")",""),"#",""),"*",""),"?",""),"~",""))</f>
        <v/>
      </c>
      <c r="E268" s="10">
        <f>IF(OR(A268="",D268=""),"",A268&amp;"|"&amp;MID(D268,FIND(LEFT(TRIM(SUBSTITUTE(D268,"0"," ")),1),SUBSTITUTE(D268,"0"," ")),50))</f>
        <v/>
      </c>
      <c r="F268" s="12">
        <f>IF(E268="","",IFERROR(MATCH(E268,'2B check'!$E$2:$E$501,0),0))</f>
        <v/>
      </c>
      <c r="G268" s="11">
        <f>IF(OR(E268="",F268=0),"",INDEX('2B check'!$C$2:$C$501,F268))</f>
        <v/>
      </c>
      <c r="H268" s="11">
        <f>IF(G268="","",ROUND(C268-G268,2))</f>
        <v/>
      </c>
      <c r="I268" s="10">
        <f>IF(E268="","",IF(COUNTIF($E$2:E268,E268)&gt;1,"Duplicate in books",IF(F268=0,"Only in books",IF(ABS(H268)&gt;1,"Value mismatch","Matched"))))</f>
        <v/>
      </c>
      <c r="J268" s="10">
        <f>IF(I268="","",IF(I268="Only in books",IF(COUNTIF('2B check'!$A$2:$A$501,A268)&gt;0,"Supplier has other invoices in 2B: look for a keying error, IMS Pending or a later period","Supplier has nothing in this 2B: check whether the supplier has filed GSTR-1 for the period"),IF(I268="Value mismatch",IF(H268&gt;0,"Books tax is higher than 2B","Books tax is lower than 2B"),IF(I268="Duplicate in books","Same key as an earlier row: left out of the totals",""))))</f>
        <v/>
      </c>
    </row>
    <row r="269">
      <c r="A269" s="10">
        <f>UPPER(SUBSTITUTE(TRIM('Purchase register'!A269&amp;"")," ",""))</f>
        <v/>
      </c>
      <c r="B269" s="10">
        <f>IF(E269="","",'Purchase register'!C269&amp;"")</f>
        <v/>
      </c>
      <c r="C269" s="11">
        <f>IF(E269="","",SUM('Purchase register'!F269:I269))</f>
        <v/>
      </c>
      <c r="D269" s="10">
        <f>UPPER(SUBSTITUTE(SUBSTITUTE(SUBSTITUTE(SUBSTITUTE(SUBSTITUTE(SUBSTITUTE(SUBSTITUTE(SUBSTITUTE(SUBSTITUTE(SUBSTITUTE(SUBSTITUTE(SUBSTITUTE(SUBSTITUTE('Purchase register'!C269&amp;""," ",""),"/",""),"-",""),".",""),",",""),"_",""),"\",""),"(",""),")",""),"#",""),"*",""),"?",""),"~",""))</f>
        <v/>
      </c>
      <c r="E269" s="10">
        <f>IF(OR(A269="",D269=""),"",A269&amp;"|"&amp;MID(D269,FIND(LEFT(TRIM(SUBSTITUTE(D269,"0"," ")),1),SUBSTITUTE(D269,"0"," ")),50))</f>
        <v/>
      </c>
      <c r="F269" s="12">
        <f>IF(E269="","",IFERROR(MATCH(E269,'2B check'!$E$2:$E$501,0),0))</f>
        <v/>
      </c>
      <c r="G269" s="11">
        <f>IF(OR(E269="",F269=0),"",INDEX('2B check'!$C$2:$C$501,F269))</f>
        <v/>
      </c>
      <c r="H269" s="11">
        <f>IF(G269="","",ROUND(C269-G269,2))</f>
        <v/>
      </c>
      <c r="I269" s="10">
        <f>IF(E269="","",IF(COUNTIF($E$2:E269,E269)&gt;1,"Duplicate in books",IF(F269=0,"Only in books",IF(ABS(H269)&gt;1,"Value mismatch","Matched"))))</f>
        <v/>
      </c>
      <c r="J269" s="10">
        <f>IF(I269="","",IF(I269="Only in books",IF(COUNTIF('2B check'!$A$2:$A$501,A269)&gt;0,"Supplier has other invoices in 2B: look for a keying error, IMS Pending or a later period","Supplier has nothing in this 2B: check whether the supplier has filed GSTR-1 for the period"),IF(I269="Value mismatch",IF(H269&gt;0,"Books tax is higher than 2B","Books tax is lower than 2B"),IF(I269="Duplicate in books","Same key as an earlier row: left out of the totals",""))))</f>
        <v/>
      </c>
    </row>
    <row r="270">
      <c r="A270" s="10">
        <f>UPPER(SUBSTITUTE(TRIM('Purchase register'!A270&amp;"")," ",""))</f>
        <v/>
      </c>
      <c r="B270" s="10">
        <f>IF(E270="","",'Purchase register'!C270&amp;"")</f>
        <v/>
      </c>
      <c r="C270" s="11">
        <f>IF(E270="","",SUM('Purchase register'!F270:I270))</f>
        <v/>
      </c>
      <c r="D270" s="10">
        <f>UPPER(SUBSTITUTE(SUBSTITUTE(SUBSTITUTE(SUBSTITUTE(SUBSTITUTE(SUBSTITUTE(SUBSTITUTE(SUBSTITUTE(SUBSTITUTE(SUBSTITUTE(SUBSTITUTE(SUBSTITUTE(SUBSTITUTE('Purchase register'!C270&amp;""," ",""),"/",""),"-",""),".",""),",",""),"_",""),"\",""),"(",""),")",""),"#",""),"*",""),"?",""),"~",""))</f>
        <v/>
      </c>
      <c r="E270" s="10">
        <f>IF(OR(A270="",D270=""),"",A270&amp;"|"&amp;MID(D270,FIND(LEFT(TRIM(SUBSTITUTE(D270,"0"," ")),1),SUBSTITUTE(D270,"0"," ")),50))</f>
        <v/>
      </c>
      <c r="F270" s="12">
        <f>IF(E270="","",IFERROR(MATCH(E270,'2B check'!$E$2:$E$501,0),0))</f>
        <v/>
      </c>
      <c r="G270" s="11">
        <f>IF(OR(E270="",F270=0),"",INDEX('2B check'!$C$2:$C$501,F270))</f>
        <v/>
      </c>
      <c r="H270" s="11">
        <f>IF(G270="","",ROUND(C270-G270,2))</f>
        <v/>
      </c>
      <c r="I270" s="10">
        <f>IF(E270="","",IF(COUNTIF($E$2:E270,E270)&gt;1,"Duplicate in books",IF(F270=0,"Only in books",IF(ABS(H270)&gt;1,"Value mismatch","Matched"))))</f>
        <v/>
      </c>
      <c r="J270" s="10">
        <f>IF(I270="","",IF(I270="Only in books",IF(COUNTIF('2B check'!$A$2:$A$501,A270)&gt;0,"Supplier has other invoices in 2B: look for a keying error, IMS Pending or a later period","Supplier has nothing in this 2B: check whether the supplier has filed GSTR-1 for the period"),IF(I270="Value mismatch",IF(H270&gt;0,"Books tax is higher than 2B","Books tax is lower than 2B"),IF(I270="Duplicate in books","Same key as an earlier row: left out of the totals",""))))</f>
        <v/>
      </c>
    </row>
    <row r="271">
      <c r="A271" s="10">
        <f>UPPER(SUBSTITUTE(TRIM('Purchase register'!A271&amp;"")," ",""))</f>
        <v/>
      </c>
      <c r="B271" s="10">
        <f>IF(E271="","",'Purchase register'!C271&amp;"")</f>
        <v/>
      </c>
      <c r="C271" s="11">
        <f>IF(E271="","",SUM('Purchase register'!F271:I271))</f>
        <v/>
      </c>
      <c r="D271" s="10">
        <f>UPPER(SUBSTITUTE(SUBSTITUTE(SUBSTITUTE(SUBSTITUTE(SUBSTITUTE(SUBSTITUTE(SUBSTITUTE(SUBSTITUTE(SUBSTITUTE(SUBSTITUTE(SUBSTITUTE(SUBSTITUTE(SUBSTITUTE('Purchase register'!C271&amp;""," ",""),"/",""),"-",""),".",""),",",""),"_",""),"\",""),"(",""),")",""),"#",""),"*",""),"?",""),"~",""))</f>
        <v/>
      </c>
      <c r="E271" s="10">
        <f>IF(OR(A271="",D271=""),"",A271&amp;"|"&amp;MID(D271,FIND(LEFT(TRIM(SUBSTITUTE(D271,"0"," ")),1),SUBSTITUTE(D271,"0"," ")),50))</f>
        <v/>
      </c>
      <c r="F271" s="12">
        <f>IF(E271="","",IFERROR(MATCH(E271,'2B check'!$E$2:$E$501,0),0))</f>
        <v/>
      </c>
      <c r="G271" s="11">
        <f>IF(OR(E271="",F271=0),"",INDEX('2B check'!$C$2:$C$501,F271))</f>
        <v/>
      </c>
      <c r="H271" s="11">
        <f>IF(G271="","",ROUND(C271-G271,2))</f>
        <v/>
      </c>
      <c r="I271" s="10">
        <f>IF(E271="","",IF(COUNTIF($E$2:E271,E271)&gt;1,"Duplicate in books",IF(F271=0,"Only in books",IF(ABS(H271)&gt;1,"Value mismatch","Matched"))))</f>
        <v/>
      </c>
      <c r="J271" s="10">
        <f>IF(I271="","",IF(I271="Only in books",IF(COUNTIF('2B check'!$A$2:$A$501,A271)&gt;0,"Supplier has other invoices in 2B: look for a keying error, IMS Pending or a later period","Supplier has nothing in this 2B: check whether the supplier has filed GSTR-1 for the period"),IF(I271="Value mismatch",IF(H271&gt;0,"Books tax is higher than 2B","Books tax is lower than 2B"),IF(I271="Duplicate in books","Same key as an earlier row: left out of the totals",""))))</f>
        <v/>
      </c>
    </row>
    <row r="272">
      <c r="A272" s="10">
        <f>UPPER(SUBSTITUTE(TRIM('Purchase register'!A272&amp;"")," ",""))</f>
        <v/>
      </c>
      <c r="B272" s="10">
        <f>IF(E272="","",'Purchase register'!C272&amp;"")</f>
        <v/>
      </c>
      <c r="C272" s="11">
        <f>IF(E272="","",SUM('Purchase register'!F272:I272))</f>
        <v/>
      </c>
      <c r="D272" s="10">
        <f>UPPER(SUBSTITUTE(SUBSTITUTE(SUBSTITUTE(SUBSTITUTE(SUBSTITUTE(SUBSTITUTE(SUBSTITUTE(SUBSTITUTE(SUBSTITUTE(SUBSTITUTE(SUBSTITUTE(SUBSTITUTE(SUBSTITUTE('Purchase register'!C272&amp;""," ",""),"/",""),"-",""),".",""),",",""),"_",""),"\",""),"(",""),")",""),"#",""),"*",""),"?",""),"~",""))</f>
        <v/>
      </c>
      <c r="E272" s="10">
        <f>IF(OR(A272="",D272=""),"",A272&amp;"|"&amp;MID(D272,FIND(LEFT(TRIM(SUBSTITUTE(D272,"0"," ")),1),SUBSTITUTE(D272,"0"," ")),50))</f>
        <v/>
      </c>
      <c r="F272" s="12">
        <f>IF(E272="","",IFERROR(MATCH(E272,'2B check'!$E$2:$E$501,0),0))</f>
        <v/>
      </c>
      <c r="G272" s="11">
        <f>IF(OR(E272="",F272=0),"",INDEX('2B check'!$C$2:$C$501,F272))</f>
        <v/>
      </c>
      <c r="H272" s="11">
        <f>IF(G272="","",ROUND(C272-G272,2))</f>
        <v/>
      </c>
      <c r="I272" s="10">
        <f>IF(E272="","",IF(COUNTIF($E$2:E272,E272)&gt;1,"Duplicate in books",IF(F272=0,"Only in books",IF(ABS(H272)&gt;1,"Value mismatch","Matched"))))</f>
        <v/>
      </c>
      <c r="J272" s="10">
        <f>IF(I272="","",IF(I272="Only in books",IF(COUNTIF('2B check'!$A$2:$A$501,A272)&gt;0,"Supplier has other invoices in 2B: look for a keying error, IMS Pending or a later period","Supplier has nothing in this 2B: check whether the supplier has filed GSTR-1 for the period"),IF(I272="Value mismatch",IF(H272&gt;0,"Books tax is higher than 2B","Books tax is lower than 2B"),IF(I272="Duplicate in books","Same key as an earlier row: left out of the totals",""))))</f>
        <v/>
      </c>
    </row>
    <row r="273">
      <c r="A273" s="10">
        <f>UPPER(SUBSTITUTE(TRIM('Purchase register'!A273&amp;"")," ",""))</f>
        <v/>
      </c>
      <c r="B273" s="10">
        <f>IF(E273="","",'Purchase register'!C273&amp;"")</f>
        <v/>
      </c>
      <c r="C273" s="11">
        <f>IF(E273="","",SUM('Purchase register'!F273:I273))</f>
        <v/>
      </c>
      <c r="D273" s="10">
        <f>UPPER(SUBSTITUTE(SUBSTITUTE(SUBSTITUTE(SUBSTITUTE(SUBSTITUTE(SUBSTITUTE(SUBSTITUTE(SUBSTITUTE(SUBSTITUTE(SUBSTITUTE(SUBSTITUTE(SUBSTITUTE(SUBSTITUTE('Purchase register'!C273&amp;""," ",""),"/",""),"-",""),".",""),",",""),"_",""),"\",""),"(",""),")",""),"#",""),"*",""),"?",""),"~",""))</f>
        <v/>
      </c>
      <c r="E273" s="10">
        <f>IF(OR(A273="",D273=""),"",A273&amp;"|"&amp;MID(D273,FIND(LEFT(TRIM(SUBSTITUTE(D273,"0"," ")),1),SUBSTITUTE(D273,"0"," ")),50))</f>
        <v/>
      </c>
      <c r="F273" s="12">
        <f>IF(E273="","",IFERROR(MATCH(E273,'2B check'!$E$2:$E$501,0),0))</f>
        <v/>
      </c>
      <c r="G273" s="11">
        <f>IF(OR(E273="",F273=0),"",INDEX('2B check'!$C$2:$C$501,F273))</f>
        <v/>
      </c>
      <c r="H273" s="11">
        <f>IF(G273="","",ROUND(C273-G273,2))</f>
        <v/>
      </c>
      <c r="I273" s="10">
        <f>IF(E273="","",IF(COUNTIF($E$2:E273,E273)&gt;1,"Duplicate in books",IF(F273=0,"Only in books",IF(ABS(H273)&gt;1,"Value mismatch","Matched"))))</f>
        <v/>
      </c>
      <c r="J273" s="10">
        <f>IF(I273="","",IF(I273="Only in books",IF(COUNTIF('2B check'!$A$2:$A$501,A273)&gt;0,"Supplier has other invoices in 2B: look for a keying error, IMS Pending or a later period","Supplier has nothing in this 2B: check whether the supplier has filed GSTR-1 for the period"),IF(I273="Value mismatch",IF(H273&gt;0,"Books tax is higher than 2B","Books tax is lower than 2B"),IF(I273="Duplicate in books","Same key as an earlier row: left out of the totals",""))))</f>
        <v/>
      </c>
    </row>
    <row r="274">
      <c r="A274" s="10">
        <f>UPPER(SUBSTITUTE(TRIM('Purchase register'!A274&amp;"")," ",""))</f>
        <v/>
      </c>
      <c r="B274" s="10">
        <f>IF(E274="","",'Purchase register'!C274&amp;"")</f>
        <v/>
      </c>
      <c r="C274" s="11">
        <f>IF(E274="","",SUM('Purchase register'!F274:I274))</f>
        <v/>
      </c>
      <c r="D274" s="10">
        <f>UPPER(SUBSTITUTE(SUBSTITUTE(SUBSTITUTE(SUBSTITUTE(SUBSTITUTE(SUBSTITUTE(SUBSTITUTE(SUBSTITUTE(SUBSTITUTE(SUBSTITUTE(SUBSTITUTE(SUBSTITUTE(SUBSTITUTE('Purchase register'!C274&amp;""," ",""),"/",""),"-",""),".",""),",",""),"_",""),"\",""),"(",""),")",""),"#",""),"*",""),"?",""),"~",""))</f>
        <v/>
      </c>
      <c r="E274" s="10">
        <f>IF(OR(A274="",D274=""),"",A274&amp;"|"&amp;MID(D274,FIND(LEFT(TRIM(SUBSTITUTE(D274,"0"," ")),1),SUBSTITUTE(D274,"0"," ")),50))</f>
        <v/>
      </c>
      <c r="F274" s="12">
        <f>IF(E274="","",IFERROR(MATCH(E274,'2B check'!$E$2:$E$501,0),0))</f>
        <v/>
      </c>
      <c r="G274" s="11">
        <f>IF(OR(E274="",F274=0),"",INDEX('2B check'!$C$2:$C$501,F274))</f>
        <v/>
      </c>
      <c r="H274" s="11">
        <f>IF(G274="","",ROUND(C274-G274,2))</f>
        <v/>
      </c>
      <c r="I274" s="10">
        <f>IF(E274="","",IF(COUNTIF($E$2:E274,E274)&gt;1,"Duplicate in books",IF(F274=0,"Only in books",IF(ABS(H274)&gt;1,"Value mismatch","Matched"))))</f>
        <v/>
      </c>
      <c r="J274" s="10">
        <f>IF(I274="","",IF(I274="Only in books",IF(COUNTIF('2B check'!$A$2:$A$501,A274)&gt;0,"Supplier has other invoices in 2B: look for a keying error, IMS Pending or a later period","Supplier has nothing in this 2B: check whether the supplier has filed GSTR-1 for the period"),IF(I274="Value mismatch",IF(H274&gt;0,"Books tax is higher than 2B","Books tax is lower than 2B"),IF(I274="Duplicate in books","Same key as an earlier row: left out of the totals",""))))</f>
        <v/>
      </c>
    </row>
    <row r="275">
      <c r="A275" s="10">
        <f>UPPER(SUBSTITUTE(TRIM('Purchase register'!A275&amp;"")," ",""))</f>
        <v/>
      </c>
      <c r="B275" s="10">
        <f>IF(E275="","",'Purchase register'!C275&amp;"")</f>
        <v/>
      </c>
      <c r="C275" s="11">
        <f>IF(E275="","",SUM('Purchase register'!F275:I275))</f>
        <v/>
      </c>
      <c r="D275" s="10">
        <f>UPPER(SUBSTITUTE(SUBSTITUTE(SUBSTITUTE(SUBSTITUTE(SUBSTITUTE(SUBSTITUTE(SUBSTITUTE(SUBSTITUTE(SUBSTITUTE(SUBSTITUTE(SUBSTITUTE(SUBSTITUTE(SUBSTITUTE('Purchase register'!C275&amp;""," ",""),"/",""),"-",""),".",""),",",""),"_",""),"\",""),"(",""),")",""),"#",""),"*",""),"?",""),"~",""))</f>
        <v/>
      </c>
      <c r="E275" s="10">
        <f>IF(OR(A275="",D275=""),"",A275&amp;"|"&amp;MID(D275,FIND(LEFT(TRIM(SUBSTITUTE(D275,"0"," ")),1),SUBSTITUTE(D275,"0"," ")),50))</f>
        <v/>
      </c>
      <c r="F275" s="12">
        <f>IF(E275="","",IFERROR(MATCH(E275,'2B check'!$E$2:$E$501,0),0))</f>
        <v/>
      </c>
      <c r="G275" s="11">
        <f>IF(OR(E275="",F275=0),"",INDEX('2B check'!$C$2:$C$501,F275))</f>
        <v/>
      </c>
      <c r="H275" s="11">
        <f>IF(G275="","",ROUND(C275-G275,2))</f>
        <v/>
      </c>
      <c r="I275" s="10">
        <f>IF(E275="","",IF(COUNTIF($E$2:E275,E275)&gt;1,"Duplicate in books",IF(F275=0,"Only in books",IF(ABS(H275)&gt;1,"Value mismatch","Matched"))))</f>
        <v/>
      </c>
      <c r="J275" s="10">
        <f>IF(I275="","",IF(I275="Only in books",IF(COUNTIF('2B check'!$A$2:$A$501,A275)&gt;0,"Supplier has other invoices in 2B: look for a keying error, IMS Pending or a later period","Supplier has nothing in this 2B: check whether the supplier has filed GSTR-1 for the period"),IF(I275="Value mismatch",IF(H275&gt;0,"Books tax is higher than 2B","Books tax is lower than 2B"),IF(I275="Duplicate in books","Same key as an earlier row: left out of the totals",""))))</f>
        <v/>
      </c>
    </row>
    <row r="276">
      <c r="A276" s="10">
        <f>UPPER(SUBSTITUTE(TRIM('Purchase register'!A276&amp;"")," ",""))</f>
        <v/>
      </c>
      <c r="B276" s="10">
        <f>IF(E276="","",'Purchase register'!C276&amp;"")</f>
        <v/>
      </c>
      <c r="C276" s="11">
        <f>IF(E276="","",SUM('Purchase register'!F276:I276))</f>
        <v/>
      </c>
      <c r="D276" s="10">
        <f>UPPER(SUBSTITUTE(SUBSTITUTE(SUBSTITUTE(SUBSTITUTE(SUBSTITUTE(SUBSTITUTE(SUBSTITUTE(SUBSTITUTE(SUBSTITUTE(SUBSTITUTE(SUBSTITUTE(SUBSTITUTE(SUBSTITUTE('Purchase register'!C276&amp;""," ",""),"/",""),"-",""),".",""),",",""),"_",""),"\",""),"(",""),")",""),"#",""),"*",""),"?",""),"~",""))</f>
        <v/>
      </c>
      <c r="E276" s="10">
        <f>IF(OR(A276="",D276=""),"",A276&amp;"|"&amp;MID(D276,FIND(LEFT(TRIM(SUBSTITUTE(D276,"0"," ")),1),SUBSTITUTE(D276,"0"," ")),50))</f>
        <v/>
      </c>
      <c r="F276" s="12">
        <f>IF(E276="","",IFERROR(MATCH(E276,'2B check'!$E$2:$E$501,0),0))</f>
        <v/>
      </c>
      <c r="G276" s="11">
        <f>IF(OR(E276="",F276=0),"",INDEX('2B check'!$C$2:$C$501,F276))</f>
        <v/>
      </c>
      <c r="H276" s="11">
        <f>IF(G276="","",ROUND(C276-G276,2))</f>
        <v/>
      </c>
      <c r="I276" s="10">
        <f>IF(E276="","",IF(COUNTIF($E$2:E276,E276)&gt;1,"Duplicate in books",IF(F276=0,"Only in books",IF(ABS(H276)&gt;1,"Value mismatch","Matched"))))</f>
        <v/>
      </c>
      <c r="J276" s="10">
        <f>IF(I276="","",IF(I276="Only in books",IF(COUNTIF('2B check'!$A$2:$A$501,A276)&gt;0,"Supplier has other invoices in 2B: look for a keying error, IMS Pending or a later period","Supplier has nothing in this 2B: check whether the supplier has filed GSTR-1 for the period"),IF(I276="Value mismatch",IF(H276&gt;0,"Books tax is higher than 2B","Books tax is lower than 2B"),IF(I276="Duplicate in books","Same key as an earlier row: left out of the totals",""))))</f>
        <v/>
      </c>
    </row>
    <row r="277">
      <c r="A277" s="10">
        <f>UPPER(SUBSTITUTE(TRIM('Purchase register'!A277&amp;"")," ",""))</f>
        <v/>
      </c>
      <c r="B277" s="10">
        <f>IF(E277="","",'Purchase register'!C277&amp;"")</f>
        <v/>
      </c>
      <c r="C277" s="11">
        <f>IF(E277="","",SUM('Purchase register'!F277:I277))</f>
        <v/>
      </c>
      <c r="D277" s="10">
        <f>UPPER(SUBSTITUTE(SUBSTITUTE(SUBSTITUTE(SUBSTITUTE(SUBSTITUTE(SUBSTITUTE(SUBSTITUTE(SUBSTITUTE(SUBSTITUTE(SUBSTITUTE(SUBSTITUTE(SUBSTITUTE(SUBSTITUTE('Purchase register'!C277&amp;""," ",""),"/",""),"-",""),".",""),",",""),"_",""),"\",""),"(",""),")",""),"#",""),"*",""),"?",""),"~",""))</f>
        <v/>
      </c>
      <c r="E277" s="10">
        <f>IF(OR(A277="",D277=""),"",A277&amp;"|"&amp;MID(D277,FIND(LEFT(TRIM(SUBSTITUTE(D277,"0"," ")),1),SUBSTITUTE(D277,"0"," ")),50))</f>
        <v/>
      </c>
      <c r="F277" s="12">
        <f>IF(E277="","",IFERROR(MATCH(E277,'2B check'!$E$2:$E$501,0),0))</f>
        <v/>
      </c>
      <c r="G277" s="11">
        <f>IF(OR(E277="",F277=0),"",INDEX('2B check'!$C$2:$C$501,F277))</f>
        <v/>
      </c>
      <c r="H277" s="11">
        <f>IF(G277="","",ROUND(C277-G277,2))</f>
        <v/>
      </c>
      <c r="I277" s="10">
        <f>IF(E277="","",IF(COUNTIF($E$2:E277,E277)&gt;1,"Duplicate in books",IF(F277=0,"Only in books",IF(ABS(H277)&gt;1,"Value mismatch","Matched"))))</f>
        <v/>
      </c>
      <c r="J277" s="10">
        <f>IF(I277="","",IF(I277="Only in books",IF(COUNTIF('2B check'!$A$2:$A$501,A277)&gt;0,"Supplier has other invoices in 2B: look for a keying error, IMS Pending or a later period","Supplier has nothing in this 2B: check whether the supplier has filed GSTR-1 for the period"),IF(I277="Value mismatch",IF(H277&gt;0,"Books tax is higher than 2B","Books tax is lower than 2B"),IF(I277="Duplicate in books","Same key as an earlier row: left out of the totals",""))))</f>
        <v/>
      </c>
    </row>
    <row r="278">
      <c r="A278" s="10">
        <f>UPPER(SUBSTITUTE(TRIM('Purchase register'!A278&amp;"")," ",""))</f>
        <v/>
      </c>
      <c r="B278" s="10">
        <f>IF(E278="","",'Purchase register'!C278&amp;"")</f>
        <v/>
      </c>
      <c r="C278" s="11">
        <f>IF(E278="","",SUM('Purchase register'!F278:I278))</f>
        <v/>
      </c>
      <c r="D278" s="10">
        <f>UPPER(SUBSTITUTE(SUBSTITUTE(SUBSTITUTE(SUBSTITUTE(SUBSTITUTE(SUBSTITUTE(SUBSTITUTE(SUBSTITUTE(SUBSTITUTE(SUBSTITUTE(SUBSTITUTE(SUBSTITUTE(SUBSTITUTE('Purchase register'!C278&amp;""," ",""),"/",""),"-",""),".",""),",",""),"_",""),"\",""),"(",""),")",""),"#",""),"*",""),"?",""),"~",""))</f>
        <v/>
      </c>
      <c r="E278" s="10">
        <f>IF(OR(A278="",D278=""),"",A278&amp;"|"&amp;MID(D278,FIND(LEFT(TRIM(SUBSTITUTE(D278,"0"," ")),1),SUBSTITUTE(D278,"0"," ")),50))</f>
        <v/>
      </c>
      <c r="F278" s="12">
        <f>IF(E278="","",IFERROR(MATCH(E278,'2B check'!$E$2:$E$501,0),0))</f>
        <v/>
      </c>
      <c r="G278" s="11">
        <f>IF(OR(E278="",F278=0),"",INDEX('2B check'!$C$2:$C$501,F278))</f>
        <v/>
      </c>
      <c r="H278" s="11">
        <f>IF(G278="","",ROUND(C278-G278,2))</f>
        <v/>
      </c>
      <c r="I278" s="10">
        <f>IF(E278="","",IF(COUNTIF($E$2:E278,E278)&gt;1,"Duplicate in books",IF(F278=0,"Only in books",IF(ABS(H278)&gt;1,"Value mismatch","Matched"))))</f>
        <v/>
      </c>
      <c r="J278" s="10">
        <f>IF(I278="","",IF(I278="Only in books",IF(COUNTIF('2B check'!$A$2:$A$501,A278)&gt;0,"Supplier has other invoices in 2B: look for a keying error, IMS Pending or a later period","Supplier has nothing in this 2B: check whether the supplier has filed GSTR-1 for the period"),IF(I278="Value mismatch",IF(H278&gt;0,"Books tax is higher than 2B","Books tax is lower than 2B"),IF(I278="Duplicate in books","Same key as an earlier row: left out of the totals",""))))</f>
        <v/>
      </c>
    </row>
    <row r="279">
      <c r="A279" s="10">
        <f>UPPER(SUBSTITUTE(TRIM('Purchase register'!A279&amp;"")," ",""))</f>
        <v/>
      </c>
      <c r="B279" s="10">
        <f>IF(E279="","",'Purchase register'!C279&amp;"")</f>
        <v/>
      </c>
      <c r="C279" s="11">
        <f>IF(E279="","",SUM('Purchase register'!F279:I279))</f>
        <v/>
      </c>
      <c r="D279" s="10">
        <f>UPPER(SUBSTITUTE(SUBSTITUTE(SUBSTITUTE(SUBSTITUTE(SUBSTITUTE(SUBSTITUTE(SUBSTITUTE(SUBSTITUTE(SUBSTITUTE(SUBSTITUTE(SUBSTITUTE(SUBSTITUTE(SUBSTITUTE('Purchase register'!C279&amp;""," ",""),"/",""),"-",""),".",""),",",""),"_",""),"\",""),"(",""),")",""),"#",""),"*",""),"?",""),"~",""))</f>
        <v/>
      </c>
      <c r="E279" s="10">
        <f>IF(OR(A279="",D279=""),"",A279&amp;"|"&amp;MID(D279,FIND(LEFT(TRIM(SUBSTITUTE(D279,"0"," ")),1),SUBSTITUTE(D279,"0"," ")),50))</f>
        <v/>
      </c>
      <c r="F279" s="12">
        <f>IF(E279="","",IFERROR(MATCH(E279,'2B check'!$E$2:$E$501,0),0))</f>
        <v/>
      </c>
      <c r="G279" s="11">
        <f>IF(OR(E279="",F279=0),"",INDEX('2B check'!$C$2:$C$501,F279))</f>
        <v/>
      </c>
      <c r="H279" s="11">
        <f>IF(G279="","",ROUND(C279-G279,2))</f>
        <v/>
      </c>
      <c r="I279" s="10">
        <f>IF(E279="","",IF(COUNTIF($E$2:E279,E279)&gt;1,"Duplicate in books",IF(F279=0,"Only in books",IF(ABS(H279)&gt;1,"Value mismatch","Matched"))))</f>
        <v/>
      </c>
      <c r="J279" s="10">
        <f>IF(I279="","",IF(I279="Only in books",IF(COUNTIF('2B check'!$A$2:$A$501,A279)&gt;0,"Supplier has other invoices in 2B: look for a keying error, IMS Pending or a later period","Supplier has nothing in this 2B: check whether the supplier has filed GSTR-1 for the period"),IF(I279="Value mismatch",IF(H279&gt;0,"Books tax is higher than 2B","Books tax is lower than 2B"),IF(I279="Duplicate in books","Same key as an earlier row: left out of the totals",""))))</f>
        <v/>
      </c>
    </row>
    <row r="280">
      <c r="A280" s="10">
        <f>UPPER(SUBSTITUTE(TRIM('Purchase register'!A280&amp;"")," ",""))</f>
        <v/>
      </c>
      <c r="B280" s="10">
        <f>IF(E280="","",'Purchase register'!C280&amp;"")</f>
        <v/>
      </c>
      <c r="C280" s="11">
        <f>IF(E280="","",SUM('Purchase register'!F280:I280))</f>
        <v/>
      </c>
      <c r="D280" s="10">
        <f>UPPER(SUBSTITUTE(SUBSTITUTE(SUBSTITUTE(SUBSTITUTE(SUBSTITUTE(SUBSTITUTE(SUBSTITUTE(SUBSTITUTE(SUBSTITUTE(SUBSTITUTE(SUBSTITUTE(SUBSTITUTE(SUBSTITUTE('Purchase register'!C280&amp;""," ",""),"/",""),"-",""),".",""),",",""),"_",""),"\",""),"(",""),")",""),"#",""),"*",""),"?",""),"~",""))</f>
        <v/>
      </c>
      <c r="E280" s="10">
        <f>IF(OR(A280="",D280=""),"",A280&amp;"|"&amp;MID(D280,FIND(LEFT(TRIM(SUBSTITUTE(D280,"0"," ")),1),SUBSTITUTE(D280,"0"," ")),50))</f>
        <v/>
      </c>
      <c r="F280" s="12">
        <f>IF(E280="","",IFERROR(MATCH(E280,'2B check'!$E$2:$E$501,0),0))</f>
        <v/>
      </c>
      <c r="G280" s="11">
        <f>IF(OR(E280="",F280=0),"",INDEX('2B check'!$C$2:$C$501,F280))</f>
        <v/>
      </c>
      <c r="H280" s="11">
        <f>IF(G280="","",ROUND(C280-G280,2))</f>
        <v/>
      </c>
      <c r="I280" s="10">
        <f>IF(E280="","",IF(COUNTIF($E$2:E280,E280)&gt;1,"Duplicate in books",IF(F280=0,"Only in books",IF(ABS(H280)&gt;1,"Value mismatch","Matched"))))</f>
        <v/>
      </c>
      <c r="J280" s="10">
        <f>IF(I280="","",IF(I280="Only in books",IF(COUNTIF('2B check'!$A$2:$A$501,A280)&gt;0,"Supplier has other invoices in 2B: look for a keying error, IMS Pending or a later period","Supplier has nothing in this 2B: check whether the supplier has filed GSTR-1 for the period"),IF(I280="Value mismatch",IF(H280&gt;0,"Books tax is higher than 2B","Books tax is lower than 2B"),IF(I280="Duplicate in books","Same key as an earlier row: left out of the totals",""))))</f>
        <v/>
      </c>
    </row>
    <row r="281">
      <c r="A281" s="10">
        <f>UPPER(SUBSTITUTE(TRIM('Purchase register'!A281&amp;"")," ",""))</f>
        <v/>
      </c>
      <c r="B281" s="10">
        <f>IF(E281="","",'Purchase register'!C281&amp;"")</f>
        <v/>
      </c>
      <c r="C281" s="11">
        <f>IF(E281="","",SUM('Purchase register'!F281:I281))</f>
        <v/>
      </c>
      <c r="D281" s="10">
        <f>UPPER(SUBSTITUTE(SUBSTITUTE(SUBSTITUTE(SUBSTITUTE(SUBSTITUTE(SUBSTITUTE(SUBSTITUTE(SUBSTITUTE(SUBSTITUTE(SUBSTITUTE(SUBSTITUTE(SUBSTITUTE(SUBSTITUTE('Purchase register'!C281&amp;""," ",""),"/",""),"-",""),".",""),",",""),"_",""),"\",""),"(",""),")",""),"#",""),"*",""),"?",""),"~",""))</f>
        <v/>
      </c>
      <c r="E281" s="10">
        <f>IF(OR(A281="",D281=""),"",A281&amp;"|"&amp;MID(D281,FIND(LEFT(TRIM(SUBSTITUTE(D281,"0"," ")),1),SUBSTITUTE(D281,"0"," ")),50))</f>
        <v/>
      </c>
      <c r="F281" s="12">
        <f>IF(E281="","",IFERROR(MATCH(E281,'2B check'!$E$2:$E$501,0),0))</f>
        <v/>
      </c>
      <c r="G281" s="11">
        <f>IF(OR(E281="",F281=0),"",INDEX('2B check'!$C$2:$C$501,F281))</f>
        <v/>
      </c>
      <c r="H281" s="11">
        <f>IF(G281="","",ROUND(C281-G281,2))</f>
        <v/>
      </c>
      <c r="I281" s="10">
        <f>IF(E281="","",IF(COUNTIF($E$2:E281,E281)&gt;1,"Duplicate in books",IF(F281=0,"Only in books",IF(ABS(H281)&gt;1,"Value mismatch","Matched"))))</f>
        <v/>
      </c>
      <c r="J281" s="10">
        <f>IF(I281="","",IF(I281="Only in books",IF(COUNTIF('2B check'!$A$2:$A$501,A281)&gt;0,"Supplier has other invoices in 2B: look for a keying error, IMS Pending or a later period","Supplier has nothing in this 2B: check whether the supplier has filed GSTR-1 for the period"),IF(I281="Value mismatch",IF(H281&gt;0,"Books tax is higher than 2B","Books tax is lower than 2B"),IF(I281="Duplicate in books","Same key as an earlier row: left out of the totals",""))))</f>
        <v/>
      </c>
    </row>
    <row r="282">
      <c r="A282" s="10">
        <f>UPPER(SUBSTITUTE(TRIM('Purchase register'!A282&amp;"")," ",""))</f>
        <v/>
      </c>
      <c r="B282" s="10">
        <f>IF(E282="","",'Purchase register'!C282&amp;"")</f>
        <v/>
      </c>
      <c r="C282" s="11">
        <f>IF(E282="","",SUM('Purchase register'!F282:I282))</f>
        <v/>
      </c>
      <c r="D282" s="10">
        <f>UPPER(SUBSTITUTE(SUBSTITUTE(SUBSTITUTE(SUBSTITUTE(SUBSTITUTE(SUBSTITUTE(SUBSTITUTE(SUBSTITUTE(SUBSTITUTE(SUBSTITUTE(SUBSTITUTE(SUBSTITUTE(SUBSTITUTE('Purchase register'!C282&amp;""," ",""),"/",""),"-",""),".",""),",",""),"_",""),"\",""),"(",""),")",""),"#",""),"*",""),"?",""),"~",""))</f>
        <v/>
      </c>
      <c r="E282" s="10">
        <f>IF(OR(A282="",D282=""),"",A282&amp;"|"&amp;MID(D282,FIND(LEFT(TRIM(SUBSTITUTE(D282,"0"," ")),1),SUBSTITUTE(D282,"0"," ")),50))</f>
        <v/>
      </c>
      <c r="F282" s="12">
        <f>IF(E282="","",IFERROR(MATCH(E282,'2B check'!$E$2:$E$501,0),0))</f>
        <v/>
      </c>
      <c r="G282" s="11">
        <f>IF(OR(E282="",F282=0),"",INDEX('2B check'!$C$2:$C$501,F282))</f>
        <v/>
      </c>
      <c r="H282" s="11">
        <f>IF(G282="","",ROUND(C282-G282,2))</f>
        <v/>
      </c>
      <c r="I282" s="10">
        <f>IF(E282="","",IF(COUNTIF($E$2:E282,E282)&gt;1,"Duplicate in books",IF(F282=0,"Only in books",IF(ABS(H282)&gt;1,"Value mismatch","Matched"))))</f>
        <v/>
      </c>
      <c r="J282" s="10">
        <f>IF(I282="","",IF(I282="Only in books",IF(COUNTIF('2B check'!$A$2:$A$501,A282)&gt;0,"Supplier has other invoices in 2B: look for a keying error, IMS Pending or a later period","Supplier has nothing in this 2B: check whether the supplier has filed GSTR-1 for the period"),IF(I282="Value mismatch",IF(H282&gt;0,"Books tax is higher than 2B","Books tax is lower than 2B"),IF(I282="Duplicate in books","Same key as an earlier row: left out of the totals",""))))</f>
        <v/>
      </c>
    </row>
    <row r="283">
      <c r="A283" s="10">
        <f>UPPER(SUBSTITUTE(TRIM('Purchase register'!A283&amp;"")," ",""))</f>
        <v/>
      </c>
      <c r="B283" s="10">
        <f>IF(E283="","",'Purchase register'!C283&amp;"")</f>
        <v/>
      </c>
      <c r="C283" s="11">
        <f>IF(E283="","",SUM('Purchase register'!F283:I283))</f>
        <v/>
      </c>
      <c r="D283" s="10">
        <f>UPPER(SUBSTITUTE(SUBSTITUTE(SUBSTITUTE(SUBSTITUTE(SUBSTITUTE(SUBSTITUTE(SUBSTITUTE(SUBSTITUTE(SUBSTITUTE(SUBSTITUTE(SUBSTITUTE(SUBSTITUTE(SUBSTITUTE('Purchase register'!C283&amp;""," ",""),"/",""),"-",""),".",""),",",""),"_",""),"\",""),"(",""),")",""),"#",""),"*",""),"?",""),"~",""))</f>
        <v/>
      </c>
      <c r="E283" s="10">
        <f>IF(OR(A283="",D283=""),"",A283&amp;"|"&amp;MID(D283,FIND(LEFT(TRIM(SUBSTITUTE(D283,"0"," ")),1),SUBSTITUTE(D283,"0"," ")),50))</f>
        <v/>
      </c>
      <c r="F283" s="12">
        <f>IF(E283="","",IFERROR(MATCH(E283,'2B check'!$E$2:$E$501,0),0))</f>
        <v/>
      </c>
      <c r="G283" s="11">
        <f>IF(OR(E283="",F283=0),"",INDEX('2B check'!$C$2:$C$501,F283))</f>
        <v/>
      </c>
      <c r="H283" s="11">
        <f>IF(G283="","",ROUND(C283-G283,2))</f>
        <v/>
      </c>
      <c r="I283" s="10">
        <f>IF(E283="","",IF(COUNTIF($E$2:E283,E283)&gt;1,"Duplicate in books",IF(F283=0,"Only in books",IF(ABS(H283)&gt;1,"Value mismatch","Matched"))))</f>
        <v/>
      </c>
      <c r="J283" s="10">
        <f>IF(I283="","",IF(I283="Only in books",IF(COUNTIF('2B check'!$A$2:$A$501,A283)&gt;0,"Supplier has other invoices in 2B: look for a keying error, IMS Pending or a later period","Supplier has nothing in this 2B: check whether the supplier has filed GSTR-1 for the period"),IF(I283="Value mismatch",IF(H283&gt;0,"Books tax is higher than 2B","Books tax is lower than 2B"),IF(I283="Duplicate in books","Same key as an earlier row: left out of the totals",""))))</f>
        <v/>
      </c>
    </row>
    <row r="284">
      <c r="A284" s="10">
        <f>UPPER(SUBSTITUTE(TRIM('Purchase register'!A284&amp;"")," ",""))</f>
        <v/>
      </c>
      <c r="B284" s="10">
        <f>IF(E284="","",'Purchase register'!C284&amp;"")</f>
        <v/>
      </c>
      <c r="C284" s="11">
        <f>IF(E284="","",SUM('Purchase register'!F284:I284))</f>
        <v/>
      </c>
      <c r="D284" s="10">
        <f>UPPER(SUBSTITUTE(SUBSTITUTE(SUBSTITUTE(SUBSTITUTE(SUBSTITUTE(SUBSTITUTE(SUBSTITUTE(SUBSTITUTE(SUBSTITUTE(SUBSTITUTE(SUBSTITUTE(SUBSTITUTE(SUBSTITUTE('Purchase register'!C284&amp;""," ",""),"/",""),"-",""),".",""),",",""),"_",""),"\",""),"(",""),")",""),"#",""),"*",""),"?",""),"~",""))</f>
        <v/>
      </c>
      <c r="E284" s="10">
        <f>IF(OR(A284="",D284=""),"",A284&amp;"|"&amp;MID(D284,FIND(LEFT(TRIM(SUBSTITUTE(D284,"0"," ")),1),SUBSTITUTE(D284,"0"," ")),50))</f>
        <v/>
      </c>
      <c r="F284" s="12">
        <f>IF(E284="","",IFERROR(MATCH(E284,'2B check'!$E$2:$E$501,0),0))</f>
        <v/>
      </c>
      <c r="G284" s="11">
        <f>IF(OR(E284="",F284=0),"",INDEX('2B check'!$C$2:$C$501,F284))</f>
        <v/>
      </c>
      <c r="H284" s="11">
        <f>IF(G284="","",ROUND(C284-G284,2))</f>
        <v/>
      </c>
      <c r="I284" s="10">
        <f>IF(E284="","",IF(COUNTIF($E$2:E284,E284)&gt;1,"Duplicate in books",IF(F284=0,"Only in books",IF(ABS(H284)&gt;1,"Value mismatch","Matched"))))</f>
        <v/>
      </c>
      <c r="J284" s="10">
        <f>IF(I284="","",IF(I284="Only in books",IF(COUNTIF('2B check'!$A$2:$A$501,A284)&gt;0,"Supplier has other invoices in 2B: look for a keying error, IMS Pending or a later period","Supplier has nothing in this 2B: check whether the supplier has filed GSTR-1 for the period"),IF(I284="Value mismatch",IF(H284&gt;0,"Books tax is higher than 2B","Books tax is lower than 2B"),IF(I284="Duplicate in books","Same key as an earlier row: left out of the totals",""))))</f>
        <v/>
      </c>
    </row>
    <row r="285">
      <c r="A285" s="10">
        <f>UPPER(SUBSTITUTE(TRIM('Purchase register'!A285&amp;"")," ",""))</f>
        <v/>
      </c>
      <c r="B285" s="10">
        <f>IF(E285="","",'Purchase register'!C285&amp;"")</f>
        <v/>
      </c>
      <c r="C285" s="11">
        <f>IF(E285="","",SUM('Purchase register'!F285:I285))</f>
        <v/>
      </c>
      <c r="D285" s="10">
        <f>UPPER(SUBSTITUTE(SUBSTITUTE(SUBSTITUTE(SUBSTITUTE(SUBSTITUTE(SUBSTITUTE(SUBSTITUTE(SUBSTITUTE(SUBSTITUTE(SUBSTITUTE(SUBSTITUTE(SUBSTITUTE(SUBSTITUTE('Purchase register'!C285&amp;""," ",""),"/",""),"-",""),".",""),",",""),"_",""),"\",""),"(",""),")",""),"#",""),"*",""),"?",""),"~",""))</f>
        <v/>
      </c>
      <c r="E285" s="10">
        <f>IF(OR(A285="",D285=""),"",A285&amp;"|"&amp;MID(D285,FIND(LEFT(TRIM(SUBSTITUTE(D285,"0"," ")),1),SUBSTITUTE(D285,"0"," ")),50))</f>
        <v/>
      </c>
      <c r="F285" s="12">
        <f>IF(E285="","",IFERROR(MATCH(E285,'2B check'!$E$2:$E$501,0),0))</f>
        <v/>
      </c>
      <c r="G285" s="11">
        <f>IF(OR(E285="",F285=0),"",INDEX('2B check'!$C$2:$C$501,F285))</f>
        <v/>
      </c>
      <c r="H285" s="11">
        <f>IF(G285="","",ROUND(C285-G285,2))</f>
        <v/>
      </c>
      <c r="I285" s="10">
        <f>IF(E285="","",IF(COUNTIF($E$2:E285,E285)&gt;1,"Duplicate in books",IF(F285=0,"Only in books",IF(ABS(H285)&gt;1,"Value mismatch","Matched"))))</f>
        <v/>
      </c>
      <c r="J285" s="10">
        <f>IF(I285="","",IF(I285="Only in books",IF(COUNTIF('2B check'!$A$2:$A$501,A285)&gt;0,"Supplier has other invoices in 2B: look for a keying error, IMS Pending or a later period","Supplier has nothing in this 2B: check whether the supplier has filed GSTR-1 for the period"),IF(I285="Value mismatch",IF(H285&gt;0,"Books tax is higher than 2B","Books tax is lower than 2B"),IF(I285="Duplicate in books","Same key as an earlier row: left out of the totals",""))))</f>
        <v/>
      </c>
    </row>
    <row r="286">
      <c r="A286" s="10">
        <f>UPPER(SUBSTITUTE(TRIM('Purchase register'!A286&amp;"")," ",""))</f>
        <v/>
      </c>
      <c r="B286" s="10">
        <f>IF(E286="","",'Purchase register'!C286&amp;"")</f>
        <v/>
      </c>
      <c r="C286" s="11">
        <f>IF(E286="","",SUM('Purchase register'!F286:I286))</f>
        <v/>
      </c>
      <c r="D286" s="10">
        <f>UPPER(SUBSTITUTE(SUBSTITUTE(SUBSTITUTE(SUBSTITUTE(SUBSTITUTE(SUBSTITUTE(SUBSTITUTE(SUBSTITUTE(SUBSTITUTE(SUBSTITUTE(SUBSTITUTE(SUBSTITUTE(SUBSTITUTE('Purchase register'!C286&amp;""," ",""),"/",""),"-",""),".",""),",",""),"_",""),"\",""),"(",""),")",""),"#",""),"*",""),"?",""),"~",""))</f>
        <v/>
      </c>
      <c r="E286" s="10">
        <f>IF(OR(A286="",D286=""),"",A286&amp;"|"&amp;MID(D286,FIND(LEFT(TRIM(SUBSTITUTE(D286,"0"," ")),1),SUBSTITUTE(D286,"0"," ")),50))</f>
        <v/>
      </c>
      <c r="F286" s="12">
        <f>IF(E286="","",IFERROR(MATCH(E286,'2B check'!$E$2:$E$501,0),0))</f>
        <v/>
      </c>
      <c r="G286" s="11">
        <f>IF(OR(E286="",F286=0),"",INDEX('2B check'!$C$2:$C$501,F286))</f>
        <v/>
      </c>
      <c r="H286" s="11">
        <f>IF(G286="","",ROUND(C286-G286,2))</f>
        <v/>
      </c>
      <c r="I286" s="10">
        <f>IF(E286="","",IF(COUNTIF($E$2:E286,E286)&gt;1,"Duplicate in books",IF(F286=0,"Only in books",IF(ABS(H286)&gt;1,"Value mismatch","Matched"))))</f>
        <v/>
      </c>
      <c r="J286" s="10">
        <f>IF(I286="","",IF(I286="Only in books",IF(COUNTIF('2B check'!$A$2:$A$501,A286)&gt;0,"Supplier has other invoices in 2B: look for a keying error, IMS Pending or a later period","Supplier has nothing in this 2B: check whether the supplier has filed GSTR-1 for the period"),IF(I286="Value mismatch",IF(H286&gt;0,"Books tax is higher than 2B","Books tax is lower than 2B"),IF(I286="Duplicate in books","Same key as an earlier row: left out of the totals",""))))</f>
        <v/>
      </c>
    </row>
    <row r="287">
      <c r="A287" s="10">
        <f>UPPER(SUBSTITUTE(TRIM('Purchase register'!A287&amp;"")," ",""))</f>
        <v/>
      </c>
      <c r="B287" s="10">
        <f>IF(E287="","",'Purchase register'!C287&amp;"")</f>
        <v/>
      </c>
      <c r="C287" s="11">
        <f>IF(E287="","",SUM('Purchase register'!F287:I287))</f>
        <v/>
      </c>
      <c r="D287" s="10">
        <f>UPPER(SUBSTITUTE(SUBSTITUTE(SUBSTITUTE(SUBSTITUTE(SUBSTITUTE(SUBSTITUTE(SUBSTITUTE(SUBSTITUTE(SUBSTITUTE(SUBSTITUTE(SUBSTITUTE(SUBSTITUTE(SUBSTITUTE('Purchase register'!C287&amp;""," ",""),"/",""),"-",""),".",""),",",""),"_",""),"\",""),"(",""),")",""),"#",""),"*",""),"?",""),"~",""))</f>
        <v/>
      </c>
      <c r="E287" s="10">
        <f>IF(OR(A287="",D287=""),"",A287&amp;"|"&amp;MID(D287,FIND(LEFT(TRIM(SUBSTITUTE(D287,"0"," ")),1),SUBSTITUTE(D287,"0"," ")),50))</f>
        <v/>
      </c>
      <c r="F287" s="12">
        <f>IF(E287="","",IFERROR(MATCH(E287,'2B check'!$E$2:$E$501,0),0))</f>
        <v/>
      </c>
      <c r="G287" s="11">
        <f>IF(OR(E287="",F287=0),"",INDEX('2B check'!$C$2:$C$501,F287))</f>
        <v/>
      </c>
      <c r="H287" s="11">
        <f>IF(G287="","",ROUND(C287-G287,2))</f>
        <v/>
      </c>
      <c r="I287" s="10">
        <f>IF(E287="","",IF(COUNTIF($E$2:E287,E287)&gt;1,"Duplicate in books",IF(F287=0,"Only in books",IF(ABS(H287)&gt;1,"Value mismatch","Matched"))))</f>
        <v/>
      </c>
      <c r="J287" s="10">
        <f>IF(I287="","",IF(I287="Only in books",IF(COUNTIF('2B check'!$A$2:$A$501,A287)&gt;0,"Supplier has other invoices in 2B: look for a keying error, IMS Pending or a later period","Supplier has nothing in this 2B: check whether the supplier has filed GSTR-1 for the period"),IF(I287="Value mismatch",IF(H287&gt;0,"Books tax is higher than 2B","Books tax is lower than 2B"),IF(I287="Duplicate in books","Same key as an earlier row: left out of the totals",""))))</f>
        <v/>
      </c>
    </row>
    <row r="288">
      <c r="A288" s="10">
        <f>UPPER(SUBSTITUTE(TRIM('Purchase register'!A288&amp;"")," ",""))</f>
        <v/>
      </c>
      <c r="B288" s="10">
        <f>IF(E288="","",'Purchase register'!C288&amp;"")</f>
        <v/>
      </c>
      <c r="C288" s="11">
        <f>IF(E288="","",SUM('Purchase register'!F288:I288))</f>
        <v/>
      </c>
      <c r="D288" s="10">
        <f>UPPER(SUBSTITUTE(SUBSTITUTE(SUBSTITUTE(SUBSTITUTE(SUBSTITUTE(SUBSTITUTE(SUBSTITUTE(SUBSTITUTE(SUBSTITUTE(SUBSTITUTE(SUBSTITUTE(SUBSTITUTE(SUBSTITUTE('Purchase register'!C288&amp;""," ",""),"/",""),"-",""),".",""),",",""),"_",""),"\",""),"(",""),")",""),"#",""),"*",""),"?",""),"~",""))</f>
        <v/>
      </c>
      <c r="E288" s="10">
        <f>IF(OR(A288="",D288=""),"",A288&amp;"|"&amp;MID(D288,FIND(LEFT(TRIM(SUBSTITUTE(D288,"0"," ")),1),SUBSTITUTE(D288,"0"," ")),50))</f>
        <v/>
      </c>
      <c r="F288" s="12">
        <f>IF(E288="","",IFERROR(MATCH(E288,'2B check'!$E$2:$E$501,0),0))</f>
        <v/>
      </c>
      <c r="G288" s="11">
        <f>IF(OR(E288="",F288=0),"",INDEX('2B check'!$C$2:$C$501,F288))</f>
        <v/>
      </c>
      <c r="H288" s="11">
        <f>IF(G288="","",ROUND(C288-G288,2))</f>
        <v/>
      </c>
      <c r="I288" s="10">
        <f>IF(E288="","",IF(COUNTIF($E$2:E288,E288)&gt;1,"Duplicate in books",IF(F288=0,"Only in books",IF(ABS(H288)&gt;1,"Value mismatch","Matched"))))</f>
        <v/>
      </c>
      <c r="J288" s="10">
        <f>IF(I288="","",IF(I288="Only in books",IF(COUNTIF('2B check'!$A$2:$A$501,A288)&gt;0,"Supplier has other invoices in 2B: look for a keying error, IMS Pending or a later period","Supplier has nothing in this 2B: check whether the supplier has filed GSTR-1 for the period"),IF(I288="Value mismatch",IF(H288&gt;0,"Books tax is higher than 2B","Books tax is lower than 2B"),IF(I288="Duplicate in books","Same key as an earlier row: left out of the totals",""))))</f>
        <v/>
      </c>
    </row>
    <row r="289">
      <c r="A289" s="10">
        <f>UPPER(SUBSTITUTE(TRIM('Purchase register'!A289&amp;"")," ",""))</f>
        <v/>
      </c>
      <c r="B289" s="10">
        <f>IF(E289="","",'Purchase register'!C289&amp;"")</f>
        <v/>
      </c>
      <c r="C289" s="11">
        <f>IF(E289="","",SUM('Purchase register'!F289:I289))</f>
        <v/>
      </c>
      <c r="D289" s="10">
        <f>UPPER(SUBSTITUTE(SUBSTITUTE(SUBSTITUTE(SUBSTITUTE(SUBSTITUTE(SUBSTITUTE(SUBSTITUTE(SUBSTITUTE(SUBSTITUTE(SUBSTITUTE(SUBSTITUTE(SUBSTITUTE(SUBSTITUTE('Purchase register'!C289&amp;""," ",""),"/",""),"-",""),".",""),",",""),"_",""),"\",""),"(",""),")",""),"#",""),"*",""),"?",""),"~",""))</f>
        <v/>
      </c>
      <c r="E289" s="10">
        <f>IF(OR(A289="",D289=""),"",A289&amp;"|"&amp;MID(D289,FIND(LEFT(TRIM(SUBSTITUTE(D289,"0"," ")),1),SUBSTITUTE(D289,"0"," ")),50))</f>
        <v/>
      </c>
      <c r="F289" s="12">
        <f>IF(E289="","",IFERROR(MATCH(E289,'2B check'!$E$2:$E$501,0),0))</f>
        <v/>
      </c>
      <c r="G289" s="11">
        <f>IF(OR(E289="",F289=0),"",INDEX('2B check'!$C$2:$C$501,F289))</f>
        <v/>
      </c>
      <c r="H289" s="11">
        <f>IF(G289="","",ROUND(C289-G289,2))</f>
        <v/>
      </c>
      <c r="I289" s="10">
        <f>IF(E289="","",IF(COUNTIF($E$2:E289,E289)&gt;1,"Duplicate in books",IF(F289=0,"Only in books",IF(ABS(H289)&gt;1,"Value mismatch","Matched"))))</f>
        <v/>
      </c>
      <c r="J289" s="10">
        <f>IF(I289="","",IF(I289="Only in books",IF(COUNTIF('2B check'!$A$2:$A$501,A289)&gt;0,"Supplier has other invoices in 2B: look for a keying error, IMS Pending or a later period","Supplier has nothing in this 2B: check whether the supplier has filed GSTR-1 for the period"),IF(I289="Value mismatch",IF(H289&gt;0,"Books tax is higher than 2B","Books tax is lower than 2B"),IF(I289="Duplicate in books","Same key as an earlier row: left out of the totals",""))))</f>
        <v/>
      </c>
    </row>
    <row r="290">
      <c r="A290" s="10">
        <f>UPPER(SUBSTITUTE(TRIM('Purchase register'!A290&amp;"")," ",""))</f>
        <v/>
      </c>
      <c r="B290" s="10">
        <f>IF(E290="","",'Purchase register'!C290&amp;"")</f>
        <v/>
      </c>
      <c r="C290" s="11">
        <f>IF(E290="","",SUM('Purchase register'!F290:I290))</f>
        <v/>
      </c>
      <c r="D290" s="10">
        <f>UPPER(SUBSTITUTE(SUBSTITUTE(SUBSTITUTE(SUBSTITUTE(SUBSTITUTE(SUBSTITUTE(SUBSTITUTE(SUBSTITUTE(SUBSTITUTE(SUBSTITUTE(SUBSTITUTE(SUBSTITUTE(SUBSTITUTE('Purchase register'!C290&amp;""," ",""),"/",""),"-",""),".",""),",",""),"_",""),"\",""),"(",""),")",""),"#",""),"*",""),"?",""),"~",""))</f>
        <v/>
      </c>
      <c r="E290" s="10">
        <f>IF(OR(A290="",D290=""),"",A290&amp;"|"&amp;MID(D290,FIND(LEFT(TRIM(SUBSTITUTE(D290,"0"," ")),1),SUBSTITUTE(D290,"0"," ")),50))</f>
        <v/>
      </c>
      <c r="F290" s="12">
        <f>IF(E290="","",IFERROR(MATCH(E290,'2B check'!$E$2:$E$501,0),0))</f>
        <v/>
      </c>
      <c r="G290" s="11">
        <f>IF(OR(E290="",F290=0),"",INDEX('2B check'!$C$2:$C$501,F290))</f>
        <v/>
      </c>
      <c r="H290" s="11">
        <f>IF(G290="","",ROUND(C290-G290,2))</f>
        <v/>
      </c>
      <c r="I290" s="10">
        <f>IF(E290="","",IF(COUNTIF($E$2:E290,E290)&gt;1,"Duplicate in books",IF(F290=0,"Only in books",IF(ABS(H290)&gt;1,"Value mismatch","Matched"))))</f>
        <v/>
      </c>
      <c r="J290" s="10">
        <f>IF(I290="","",IF(I290="Only in books",IF(COUNTIF('2B check'!$A$2:$A$501,A290)&gt;0,"Supplier has other invoices in 2B: look for a keying error, IMS Pending or a later period","Supplier has nothing in this 2B: check whether the supplier has filed GSTR-1 for the period"),IF(I290="Value mismatch",IF(H290&gt;0,"Books tax is higher than 2B","Books tax is lower than 2B"),IF(I290="Duplicate in books","Same key as an earlier row: left out of the totals",""))))</f>
        <v/>
      </c>
    </row>
    <row r="291">
      <c r="A291" s="10">
        <f>UPPER(SUBSTITUTE(TRIM('Purchase register'!A291&amp;"")," ",""))</f>
        <v/>
      </c>
      <c r="B291" s="10">
        <f>IF(E291="","",'Purchase register'!C291&amp;"")</f>
        <v/>
      </c>
      <c r="C291" s="11">
        <f>IF(E291="","",SUM('Purchase register'!F291:I291))</f>
        <v/>
      </c>
      <c r="D291" s="10">
        <f>UPPER(SUBSTITUTE(SUBSTITUTE(SUBSTITUTE(SUBSTITUTE(SUBSTITUTE(SUBSTITUTE(SUBSTITUTE(SUBSTITUTE(SUBSTITUTE(SUBSTITUTE(SUBSTITUTE(SUBSTITUTE(SUBSTITUTE('Purchase register'!C291&amp;""," ",""),"/",""),"-",""),".",""),",",""),"_",""),"\",""),"(",""),")",""),"#",""),"*",""),"?",""),"~",""))</f>
        <v/>
      </c>
      <c r="E291" s="10">
        <f>IF(OR(A291="",D291=""),"",A291&amp;"|"&amp;MID(D291,FIND(LEFT(TRIM(SUBSTITUTE(D291,"0"," ")),1),SUBSTITUTE(D291,"0"," ")),50))</f>
        <v/>
      </c>
      <c r="F291" s="12">
        <f>IF(E291="","",IFERROR(MATCH(E291,'2B check'!$E$2:$E$501,0),0))</f>
        <v/>
      </c>
      <c r="G291" s="11">
        <f>IF(OR(E291="",F291=0),"",INDEX('2B check'!$C$2:$C$501,F291))</f>
        <v/>
      </c>
      <c r="H291" s="11">
        <f>IF(G291="","",ROUND(C291-G291,2))</f>
        <v/>
      </c>
      <c r="I291" s="10">
        <f>IF(E291="","",IF(COUNTIF($E$2:E291,E291)&gt;1,"Duplicate in books",IF(F291=0,"Only in books",IF(ABS(H291)&gt;1,"Value mismatch","Matched"))))</f>
        <v/>
      </c>
      <c r="J291" s="10">
        <f>IF(I291="","",IF(I291="Only in books",IF(COUNTIF('2B check'!$A$2:$A$501,A291)&gt;0,"Supplier has other invoices in 2B: look for a keying error, IMS Pending or a later period","Supplier has nothing in this 2B: check whether the supplier has filed GSTR-1 for the period"),IF(I291="Value mismatch",IF(H291&gt;0,"Books tax is higher than 2B","Books tax is lower than 2B"),IF(I291="Duplicate in books","Same key as an earlier row: left out of the totals",""))))</f>
        <v/>
      </c>
    </row>
    <row r="292">
      <c r="A292" s="10">
        <f>UPPER(SUBSTITUTE(TRIM('Purchase register'!A292&amp;"")," ",""))</f>
        <v/>
      </c>
      <c r="B292" s="10">
        <f>IF(E292="","",'Purchase register'!C292&amp;"")</f>
        <v/>
      </c>
      <c r="C292" s="11">
        <f>IF(E292="","",SUM('Purchase register'!F292:I292))</f>
        <v/>
      </c>
      <c r="D292" s="10">
        <f>UPPER(SUBSTITUTE(SUBSTITUTE(SUBSTITUTE(SUBSTITUTE(SUBSTITUTE(SUBSTITUTE(SUBSTITUTE(SUBSTITUTE(SUBSTITUTE(SUBSTITUTE(SUBSTITUTE(SUBSTITUTE(SUBSTITUTE('Purchase register'!C292&amp;""," ",""),"/",""),"-",""),".",""),",",""),"_",""),"\",""),"(",""),")",""),"#",""),"*",""),"?",""),"~",""))</f>
        <v/>
      </c>
      <c r="E292" s="10">
        <f>IF(OR(A292="",D292=""),"",A292&amp;"|"&amp;MID(D292,FIND(LEFT(TRIM(SUBSTITUTE(D292,"0"," ")),1),SUBSTITUTE(D292,"0"," ")),50))</f>
        <v/>
      </c>
      <c r="F292" s="12">
        <f>IF(E292="","",IFERROR(MATCH(E292,'2B check'!$E$2:$E$501,0),0))</f>
        <v/>
      </c>
      <c r="G292" s="11">
        <f>IF(OR(E292="",F292=0),"",INDEX('2B check'!$C$2:$C$501,F292))</f>
        <v/>
      </c>
      <c r="H292" s="11">
        <f>IF(G292="","",ROUND(C292-G292,2))</f>
        <v/>
      </c>
      <c r="I292" s="10">
        <f>IF(E292="","",IF(COUNTIF($E$2:E292,E292)&gt;1,"Duplicate in books",IF(F292=0,"Only in books",IF(ABS(H292)&gt;1,"Value mismatch","Matched"))))</f>
        <v/>
      </c>
      <c r="J292" s="10">
        <f>IF(I292="","",IF(I292="Only in books",IF(COUNTIF('2B check'!$A$2:$A$501,A292)&gt;0,"Supplier has other invoices in 2B: look for a keying error, IMS Pending or a later period","Supplier has nothing in this 2B: check whether the supplier has filed GSTR-1 for the period"),IF(I292="Value mismatch",IF(H292&gt;0,"Books tax is higher than 2B","Books tax is lower than 2B"),IF(I292="Duplicate in books","Same key as an earlier row: left out of the totals",""))))</f>
        <v/>
      </c>
    </row>
    <row r="293">
      <c r="A293" s="10">
        <f>UPPER(SUBSTITUTE(TRIM('Purchase register'!A293&amp;"")," ",""))</f>
        <v/>
      </c>
      <c r="B293" s="10">
        <f>IF(E293="","",'Purchase register'!C293&amp;"")</f>
        <v/>
      </c>
      <c r="C293" s="11">
        <f>IF(E293="","",SUM('Purchase register'!F293:I293))</f>
        <v/>
      </c>
      <c r="D293" s="10">
        <f>UPPER(SUBSTITUTE(SUBSTITUTE(SUBSTITUTE(SUBSTITUTE(SUBSTITUTE(SUBSTITUTE(SUBSTITUTE(SUBSTITUTE(SUBSTITUTE(SUBSTITUTE(SUBSTITUTE(SUBSTITUTE(SUBSTITUTE('Purchase register'!C293&amp;""," ",""),"/",""),"-",""),".",""),",",""),"_",""),"\",""),"(",""),")",""),"#",""),"*",""),"?",""),"~",""))</f>
        <v/>
      </c>
      <c r="E293" s="10">
        <f>IF(OR(A293="",D293=""),"",A293&amp;"|"&amp;MID(D293,FIND(LEFT(TRIM(SUBSTITUTE(D293,"0"," ")),1),SUBSTITUTE(D293,"0"," ")),50))</f>
        <v/>
      </c>
      <c r="F293" s="12">
        <f>IF(E293="","",IFERROR(MATCH(E293,'2B check'!$E$2:$E$501,0),0))</f>
        <v/>
      </c>
      <c r="G293" s="11">
        <f>IF(OR(E293="",F293=0),"",INDEX('2B check'!$C$2:$C$501,F293))</f>
        <v/>
      </c>
      <c r="H293" s="11">
        <f>IF(G293="","",ROUND(C293-G293,2))</f>
        <v/>
      </c>
      <c r="I293" s="10">
        <f>IF(E293="","",IF(COUNTIF($E$2:E293,E293)&gt;1,"Duplicate in books",IF(F293=0,"Only in books",IF(ABS(H293)&gt;1,"Value mismatch","Matched"))))</f>
        <v/>
      </c>
      <c r="J293" s="10">
        <f>IF(I293="","",IF(I293="Only in books",IF(COUNTIF('2B check'!$A$2:$A$501,A293)&gt;0,"Supplier has other invoices in 2B: look for a keying error, IMS Pending or a later period","Supplier has nothing in this 2B: check whether the supplier has filed GSTR-1 for the period"),IF(I293="Value mismatch",IF(H293&gt;0,"Books tax is higher than 2B","Books tax is lower than 2B"),IF(I293="Duplicate in books","Same key as an earlier row: left out of the totals",""))))</f>
        <v/>
      </c>
    </row>
    <row r="294">
      <c r="A294" s="10">
        <f>UPPER(SUBSTITUTE(TRIM('Purchase register'!A294&amp;"")," ",""))</f>
        <v/>
      </c>
      <c r="B294" s="10">
        <f>IF(E294="","",'Purchase register'!C294&amp;"")</f>
        <v/>
      </c>
      <c r="C294" s="11">
        <f>IF(E294="","",SUM('Purchase register'!F294:I294))</f>
        <v/>
      </c>
      <c r="D294" s="10">
        <f>UPPER(SUBSTITUTE(SUBSTITUTE(SUBSTITUTE(SUBSTITUTE(SUBSTITUTE(SUBSTITUTE(SUBSTITUTE(SUBSTITUTE(SUBSTITUTE(SUBSTITUTE(SUBSTITUTE(SUBSTITUTE(SUBSTITUTE('Purchase register'!C294&amp;""," ",""),"/",""),"-",""),".",""),",",""),"_",""),"\",""),"(",""),")",""),"#",""),"*",""),"?",""),"~",""))</f>
        <v/>
      </c>
      <c r="E294" s="10">
        <f>IF(OR(A294="",D294=""),"",A294&amp;"|"&amp;MID(D294,FIND(LEFT(TRIM(SUBSTITUTE(D294,"0"," ")),1),SUBSTITUTE(D294,"0"," ")),50))</f>
        <v/>
      </c>
      <c r="F294" s="12">
        <f>IF(E294="","",IFERROR(MATCH(E294,'2B check'!$E$2:$E$501,0),0))</f>
        <v/>
      </c>
      <c r="G294" s="11">
        <f>IF(OR(E294="",F294=0),"",INDEX('2B check'!$C$2:$C$501,F294))</f>
        <v/>
      </c>
      <c r="H294" s="11">
        <f>IF(G294="","",ROUND(C294-G294,2))</f>
        <v/>
      </c>
      <c r="I294" s="10">
        <f>IF(E294="","",IF(COUNTIF($E$2:E294,E294)&gt;1,"Duplicate in books",IF(F294=0,"Only in books",IF(ABS(H294)&gt;1,"Value mismatch","Matched"))))</f>
        <v/>
      </c>
      <c r="J294" s="10">
        <f>IF(I294="","",IF(I294="Only in books",IF(COUNTIF('2B check'!$A$2:$A$501,A294)&gt;0,"Supplier has other invoices in 2B: look for a keying error, IMS Pending or a later period","Supplier has nothing in this 2B: check whether the supplier has filed GSTR-1 for the period"),IF(I294="Value mismatch",IF(H294&gt;0,"Books tax is higher than 2B","Books tax is lower than 2B"),IF(I294="Duplicate in books","Same key as an earlier row: left out of the totals",""))))</f>
        <v/>
      </c>
    </row>
    <row r="295">
      <c r="A295" s="10">
        <f>UPPER(SUBSTITUTE(TRIM('Purchase register'!A295&amp;"")," ",""))</f>
        <v/>
      </c>
      <c r="B295" s="10">
        <f>IF(E295="","",'Purchase register'!C295&amp;"")</f>
        <v/>
      </c>
      <c r="C295" s="11">
        <f>IF(E295="","",SUM('Purchase register'!F295:I295))</f>
        <v/>
      </c>
      <c r="D295" s="10">
        <f>UPPER(SUBSTITUTE(SUBSTITUTE(SUBSTITUTE(SUBSTITUTE(SUBSTITUTE(SUBSTITUTE(SUBSTITUTE(SUBSTITUTE(SUBSTITUTE(SUBSTITUTE(SUBSTITUTE(SUBSTITUTE(SUBSTITUTE('Purchase register'!C295&amp;""," ",""),"/",""),"-",""),".",""),",",""),"_",""),"\",""),"(",""),")",""),"#",""),"*",""),"?",""),"~",""))</f>
        <v/>
      </c>
      <c r="E295" s="10">
        <f>IF(OR(A295="",D295=""),"",A295&amp;"|"&amp;MID(D295,FIND(LEFT(TRIM(SUBSTITUTE(D295,"0"," ")),1),SUBSTITUTE(D295,"0"," ")),50))</f>
        <v/>
      </c>
      <c r="F295" s="12">
        <f>IF(E295="","",IFERROR(MATCH(E295,'2B check'!$E$2:$E$501,0),0))</f>
        <v/>
      </c>
      <c r="G295" s="11">
        <f>IF(OR(E295="",F295=0),"",INDEX('2B check'!$C$2:$C$501,F295))</f>
        <v/>
      </c>
      <c r="H295" s="11">
        <f>IF(G295="","",ROUND(C295-G295,2))</f>
        <v/>
      </c>
      <c r="I295" s="10">
        <f>IF(E295="","",IF(COUNTIF($E$2:E295,E295)&gt;1,"Duplicate in books",IF(F295=0,"Only in books",IF(ABS(H295)&gt;1,"Value mismatch","Matched"))))</f>
        <v/>
      </c>
      <c r="J295" s="10">
        <f>IF(I295="","",IF(I295="Only in books",IF(COUNTIF('2B check'!$A$2:$A$501,A295)&gt;0,"Supplier has other invoices in 2B: look for a keying error, IMS Pending or a later period","Supplier has nothing in this 2B: check whether the supplier has filed GSTR-1 for the period"),IF(I295="Value mismatch",IF(H295&gt;0,"Books tax is higher than 2B","Books tax is lower than 2B"),IF(I295="Duplicate in books","Same key as an earlier row: left out of the totals",""))))</f>
        <v/>
      </c>
    </row>
    <row r="296">
      <c r="A296" s="10">
        <f>UPPER(SUBSTITUTE(TRIM('Purchase register'!A296&amp;"")," ",""))</f>
        <v/>
      </c>
      <c r="B296" s="10">
        <f>IF(E296="","",'Purchase register'!C296&amp;"")</f>
        <v/>
      </c>
      <c r="C296" s="11">
        <f>IF(E296="","",SUM('Purchase register'!F296:I296))</f>
        <v/>
      </c>
      <c r="D296" s="10">
        <f>UPPER(SUBSTITUTE(SUBSTITUTE(SUBSTITUTE(SUBSTITUTE(SUBSTITUTE(SUBSTITUTE(SUBSTITUTE(SUBSTITUTE(SUBSTITUTE(SUBSTITUTE(SUBSTITUTE(SUBSTITUTE(SUBSTITUTE('Purchase register'!C296&amp;""," ",""),"/",""),"-",""),".",""),",",""),"_",""),"\",""),"(",""),")",""),"#",""),"*",""),"?",""),"~",""))</f>
        <v/>
      </c>
      <c r="E296" s="10">
        <f>IF(OR(A296="",D296=""),"",A296&amp;"|"&amp;MID(D296,FIND(LEFT(TRIM(SUBSTITUTE(D296,"0"," ")),1),SUBSTITUTE(D296,"0"," ")),50))</f>
        <v/>
      </c>
      <c r="F296" s="12">
        <f>IF(E296="","",IFERROR(MATCH(E296,'2B check'!$E$2:$E$501,0),0))</f>
        <v/>
      </c>
      <c r="G296" s="11">
        <f>IF(OR(E296="",F296=0),"",INDEX('2B check'!$C$2:$C$501,F296))</f>
        <v/>
      </c>
      <c r="H296" s="11">
        <f>IF(G296="","",ROUND(C296-G296,2))</f>
        <v/>
      </c>
      <c r="I296" s="10">
        <f>IF(E296="","",IF(COUNTIF($E$2:E296,E296)&gt;1,"Duplicate in books",IF(F296=0,"Only in books",IF(ABS(H296)&gt;1,"Value mismatch","Matched"))))</f>
        <v/>
      </c>
      <c r="J296" s="10">
        <f>IF(I296="","",IF(I296="Only in books",IF(COUNTIF('2B check'!$A$2:$A$501,A296)&gt;0,"Supplier has other invoices in 2B: look for a keying error, IMS Pending or a later period","Supplier has nothing in this 2B: check whether the supplier has filed GSTR-1 for the period"),IF(I296="Value mismatch",IF(H296&gt;0,"Books tax is higher than 2B","Books tax is lower than 2B"),IF(I296="Duplicate in books","Same key as an earlier row: left out of the totals",""))))</f>
        <v/>
      </c>
    </row>
    <row r="297">
      <c r="A297" s="10">
        <f>UPPER(SUBSTITUTE(TRIM('Purchase register'!A297&amp;"")," ",""))</f>
        <v/>
      </c>
      <c r="B297" s="10">
        <f>IF(E297="","",'Purchase register'!C297&amp;"")</f>
        <v/>
      </c>
      <c r="C297" s="11">
        <f>IF(E297="","",SUM('Purchase register'!F297:I297))</f>
        <v/>
      </c>
      <c r="D297" s="10">
        <f>UPPER(SUBSTITUTE(SUBSTITUTE(SUBSTITUTE(SUBSTITUTE(SUBSTITUTE(SUBSTITUTE(SUBSTITUTE(SUBSTITUTE(SUBSTITUTE(SUBSTITUTE(SUBSTITUTE(SUBSTITUTE(SUBSTITUTE('Purchase register'!C297&amp;""," ",""),"/",""),"-",""),".",""),",",""),"_",""),"\",""),"(",""),")",""),"#",""),"*",""),"?",""),"~",""))</f>
        <v/>
      </c>
      <c r="E297" s="10">
        <f>IF(OR(A297="",D297=""),"",A297&amp;"|"&amp;MID(D297,FIND(LEFT(TRIM(SUBSTITUTE(D297,"0"," ")),1),SUBSTITUTE(D297,"0"," ")),50))</f>
        <v/>
      </c>
      <c r="F297" s="12">
        <f>IF(E297="","",IFERROR(MATCH(E297,'2B check'!$E$2:$E$501,0),0))</f>
        <v/>
      </c>
      <c r="G297" s="11">
        <f>IF(OR(E297="",F297=0),"",INDEX('2B check'!$C$2:$C$501,F297))</f>
        <v/>
      </c>
      <c r="H297" s="11">
        <f>IF(G297="","",ROUND(C297-G297,2))</f>
        <v/>
      </c>
      <c r="I297" s="10">
        <f>IF(E297="","",IF(COUNTIF($E$2:E297,E297)&gt;1,"Duplicate in books",IF(F297=0,"Only in books",IF(ABS(H297)&gt;1,"Value mismatch","Matched"))))</f>
        <v/>
      </c>
      <c r="J297" s="10">
        <f>IF(I297="","",IF(I297="Only in books",IF(COUNTIF('2B check'!$A$2:$A$501,A297)&gt;0,"Supplier has other invoices in 2B: look for a keying error, IMS Pending or a later period","Supplier has nothing in this 2B: check whether the supplier has filed GSTR-1 for the period"),IF(I297="Value mismatch",IF(H297&gt;0,"Books tax is higher than 2B","Books tax is lower than 2B"),IF(I297="Duplicate in books","Same key as an earlier row: left out of the totals",""))))</f>
        <v/>
      </c>
    </row>
    <row r="298">
      <c r="A298" s="10">
        <f>UPPER(SUBSTITUTE(TRIM('Purchase register'!A298&amp;"")," ",""))</f>
        <v/>
      </c>
      <c r="B298" s="10">
        <f>IF(E298="","",'Purchase register'!C298&amp;"")</f>
        <v/>
      </c>
      <c r="C298" s="11">
        <f>IF(E298="","",SUM('Purchase register'!F298:I298))</f>
        <v/>
      </c>
      <c r="D298" s="10">
        <f>UPPER(SUBSTITUTE(SUBSTITUTE(SUBSTITUTE(SUBSTITUTE(SUBSTITUTE(SUBSTITUTE(SUBSTITUTE(SUBSTITUTE(SUBSTITUTE(SUBSTITUTE(SUBSTITUTE(SUBSTITUTE(SUBSTITUTE('Purchase register'!C298&amp;""," ",""),"/",""),"-",""),".",""),",",""),"_",""),"\",""),"(",""),")",""),"#",""),"*",""),"?",""),"~",""))</f>
        <v/>
      </c>
      <c r="E298" s="10">
        <f>IF(OR(A298="",D298=""),"",A298&amp;"|"&amp;MID(D298,FIND(LEFT(TRIM(SUBSTITUTE(D298,"0"," ")),1),SUBSTITUTE(D298,"0"," ")),50))</f>
        <v/>
      </c>
      <c r="F298" s="12">
        <f>IF(E298="","",IFERROR(MATCH(E298,'2B check'!$E$2:$E$501,0),0))</f>
        <v/>
      </c>
      <c r="G298" s="11">
        <f>IF(OR(E298="",F298=0),"",INDEX('2B check'!$C$2:$C$501,F298))</f>
        <v/>
      </c>
      <c r="H298" s="11">
        <f>IF(G298="","",ROUND(C298-G298,2))</f>
        <v/>
      </c>
      <c r="I298" s="10">
        <f>IF(E298="","",IF(COUNTIF($E$2:E298,E298)&gt;1,"Duplicate in books",IF(F298=0,"Only in books",IF(ABS(H298)&gt;1,"Value mismatch","Matched"))))</f>
        <v/>
      </c>
      <c r="J298" s="10">
        <f>IF(I298="","",IF(I298="Only in books",IF(COUNTIF('2B check'!$A$2:$A$501,A298)&gt;0,"Supplier has other invoices in 2B: look for a keying error, IMS Pending or a later period","Supplier has nothing in this 2B: check whether the supplier has filed GSTR-1 for the period"),IF(I298="Value mismatch",IF(H298&gt;0,"Books tax is higher than 2B","Books tax is lower than 2B"),IF(I298="Duplicate in books","Same key as an earlier row: left out of the totals",""))))</f>
        <v/>
      </c>
    </row>
    <row r="299">
      <c r="A299" s="10">
        <f>UPPER(SUBSTITUTE(TRIM('Purchase register'!A299&amp;"")," ",""))</f>
        <v/>
      </c>
      <c r="B299" s="10">
        <f>IF(E299="","",'Purchase register'!C299&amp;"")</f>
        <v/>
      </c>
      <c r="C299" s="11">
        <f>IF(E299="","",SUM('Purchase register'!F299:I299))</f>
        <v/>
      </c>
      <c r="D299" s="10">
        <f>UPPER(SUBSTITUTE(SUBSTITUTE(SUBSTITUTE(SUBSTITUTE(SUBSTITUTE(SUBSTITUTE(SUBSTITUTE(SUBSTITUTE(SUBSTITUTE(SUBSTITUTE(SUBSTITUTE(SUBSTITUTE(SUBSTITUTE('Purchase register'!C299&amp;""," ",""),"/",""),"-",""),".",""),",",""),"_",""),"\",""),"(",""),")",""),"#",""),"*",""),"?",""),"~",""))</f>
        <v/>
      </c>
      <c r="E299" s="10">
        <f>IF(OR(A299="",D299=""),"",A299&amp;"|"&amp;MID(D299,FIND(LEFT(TRIM(SUBSTITUTE(D299,"0"," ")),1),SUBSTITUTE(D299,"0"," ")),50))</f>
        <v/>
      </c>
      <c r="F299" s="12">
        <f>IF(E299="","",IFERROR(MATCH(E299,'2B check'!$E$2:$E$501,0),0))</f>
        <v/>
      </c>
      <c r="G299" s="11">
        <f>IF(OR(E299="",F299=0),"",INDEX('2B check'!$C$2:$C$501,F299))</f>
        <v/>
      </c>
      <c r="H299" s="11">
        <f>IF(G299="","",ROUND(C299-G299,2))</f>
        <v/>
      </c>
      <c r="I299" s="10">
        <f>IF(E299="","",IF(COUNTIF($E$2:E299,E299)&gt;1,"Duplicate in books",IF(F299=0,"Only in books",IF(ABS(H299)&gt;1,"Value mismatch","Matched"))))</f>
        <v/>
      </c>
      <c r="J299" s="10">
        <f>IF(I299="","",IF(I299="Only in books",IF(COUNTIF('2B check'!$A$2:$A$501,A299)&gt;0,"Supplier has other invoices in 2B: look for a keying error, IMS Pending or a later period","Supplier has nothing in this 2B: check whether the supplier has filed GSTR-1 for the period"),IF(I299="Value mismatch",IF(H299&gt;0,"Books tax is higher than 2B","Books tax is lower than 2B"),IF(I299="Duplicate in books","Same key as an earlier row: left out of the totals",""))))</f>
        <v/>
      </c>
    </row>
    <row r="300">
      <c r="A300" s="10">
        <f>UPPER(SUBSTITUTE(TRIM('Purchase register'!A300&amp;"")," ",""))</f>
        <v/>
      </c>
      <c r="B300" s="10">
        <f>IF(E300="","",'Purchase register'!C300&amp;"")</f>
        <v/>
      </c>
      <c r="C300" s="11">
        <f>IF(E300="","",SUM('Purchase register'!F300:I300))</f>
        <v/>
      </c>
      <c r="D300" s="10">
        <f>UPPER(SUBSTITUTE(SUBSTITUTE(SUBSTITUTE(SUBSTITUTE(SUBSTITUTE(SUBSTITUTE(SUBSTITUTE(SUBSTITUTE(SUBSTITUTE(SUBSTITUTE(SUBSTITUTE(SUBSTITUTE(SUBSTITUTE('Purchase register'!C300&amp;""," ",""),"/",""),"-",""),".",""),",",""),"_",""),"\",""),"(",""),")",""),"#",""),"*",""),"?",""),"~",""))</f>
        <v/>
      </c>
      <c r="E300" s="10">
        <f>IF(OR(A300="",D300=""),"",A300&amp;"|"&amp;MID(D300,FIND(LEFT(TRIM(SUBSTITUTE(D300,"0"," ")),1),SUBSTITUTE(D300,"0"," ")),50))</f>
        <v/>
      </c>
      <c r="F300" s="12">
        <f>IF(E300="","",IFERROR(MATCH(E300,'2B check'!$E$2:$E$501,0),0))</f>
        <v/>
      </c>
      <c r="G300" s="11">
        <f>IF(OR(E300="",F300=0),"",INDEX('2B check'!$C$2:$C$501,F300))</f>
        <v/>
      </c>
      <c r="H300" s="11">
        <f>IF(G300="","",ROUND(C300-G300,2))</f>
        <v/>
      </c>
      <c r="I300" s="10">
        <f>IF(E300="","",IF(COUNTIF($E$2:E300,E300)&gt;1,"Duplicate in books",IF(F300=0,"Only in books",IF(ABS(H300)&gt;1,"Value mismatch","Matched"))))</f>
        <v/>
      </c>
      <c r="J300" s="10">
        <f>IF(I300="","",IF(I300="Only in books",IF(COUNTIF('2B check'!$A$2:$A$501,A300)&gt;0,"Supplier has other invoices in 2B: look for a keying error, IMS Pending or a later period","Supplier has nothing in this 2B: check whether the supplier has filed GSTR-1 for the period"),IF(I300="Value mismatch",IF(H300&gt;0,"Books tax is higher than 2B","Books tax is lower than 2B"),IF(I300="Duplicate in books","Same key as an earlier row: left out of the totals",""))))</f>
        <v/>
      </c>
    </row>
    <row r="301">
      <c r="A301" s="10">
        <f>UPPER(SUBSTITUTE(TRIM('Purchase register'!A301&amp;"")," ",""))</f>
        <v/>
      </c>
      <c r="B301" s="10">
        <f>IF(E301="","",'Purchase register'!C301&amp;"")</f>
        <v/>
      </c>
      <c r="C301" s="11">
        <f>IF(E301="","",SUM('Purchase register'!F301:I301))</f>
        <v/>
      </c>
      <c r="D301" s="10">
        <f>UPPER(SUBSTITUTE(SUBSTITUTE(SUBSTITUTE(SUBSTITUTE(SUBSTITUTE(SUBSTITUTE(SUBSTITUTE(SUBSTITUTE(SUBSTITUTE(SUBSTITUTE(SUBSTITUTE(SUBSTITUTE(SUBSTITUTE('Purchase register'!C301&amp;""," ",""),"/",""),"-",""),".",""),",",""),"_",""),"\",""),"(",""),")",""),"#",""),"*",""),"?",""),"~",""))</f>
        <v/>
      </c>
      <c r="E301" s="10">
        <f>IF(OR(A301="",D301=""),"",A301&amp;"|"&amp;MID(D301,FIND(LEFT(TRIM(SUBSTITUTE(D301,"0"," ")),1),SUBSTITUTE(D301,"0"," ")),50))</f>
        <v/>
      </c>
      <c r="F301" s="12">
        <f>IF(E301="","",IFERROR(MATCH(E301,'2B check'!$E$2:$E$501,0),0))</f>
        <v/>
      </c>
      <c r="G301" s="11">
        <f>IF(OR(E301="",F301=0),"",INDEX('2B check'!$C$2:$C$501,F301))</f>
        <v/>
      </c>
      <c r="H301" s="11">
        <f>IF(G301="","",ROUND(C301-G301,2))</f>
        <v/>
      </c>
      <c r="I301" s="10">
        <f>IF(E301="","",IF(COUNTIF($E$2:E301,E301)&gt;1,"Duplicate in books",IF(F301=0,"Only in books",IF(ABS(H301)&gt;1,"Value mismatch","Matched"))))</f>
        <v/>
      </c>
      <c r="J301" s="10">
        <f>IF(I301="","",IF(I301="Only in books",IF(COUNTIF('2B check'!$A$2:$A$501,A301)&gt;0,"Supplier has other invoices in 2B: look for a keying error, IMS Pending or a later period","Supplier has nothing in this 2B: check whether the supplier has filed GSTR-1 for the period"),IF(I301="Value mismatch",IF(H301&gt;0,"Books tax is higher than 2B","Books tax is lower than 2B"),IF(I301="Duplicate in books","Same key as an earlier row: left out of the totals",""))))</f>
        <v/>
      </c>
    </row>
    <row r="302">
      <c r="A302" s="10">
        <f>UPPER(SUBSTITUTE(TRIM('Purchase register'!A302&amp;"")," ",""))</f>
        <v/>
      </c>
      <c r="B302" s="10">
        <f>IF(E302="","",'Purchase register'!C302&amp;"")</f>
        <v/>
      </c>
      <c r="C302" s="11">
        <f>IF(E302="","",SUM('Purchase register'!F302:I302))</f>
        <v/>
      </c>
      <c r="D302" s="10">
        <f>UPPER(SUBSTITUTE(SUBSTITUTE(SUBSTITUTE(SUBSTITUTE(SUBSTITUTE(SUBSTITUTE(SUBSTITUTE(SUBSTITUTE(SUBSTITUTE(SUBSTITUTE(SUBSTITUTE(SUBSTITUTE(SUBSTITUTE('Purchase register'!C302&amp;""," ",""),"/",""),"-",""),".",""),",",""),"_",""),"\",""),"(",""),")",""),"#",""),"*",""),"?",""),"~",""))</f>
        <v/>
      </c>
      <c r="E302" s="10">
        <f>IF(OR(A302="",D302=""),"",A302&amp;"|"&amp;MID(D302,FIND(LEFT(TRIM(SUBSTITUTE(D302,"0"," ")),1),SUBSTITUTE(D302,"0"," ")),50))</f>
        <v/>
      </c>
      <c r="F302" s="12">
        <f>IF(E302="","",IFERROR(MATCH(E302,'2B check'!$E$2:$E$501,0),0))</f>
        <v/>
      </c>
      <c r="G302" s="11">
        <f>IF(OR(E302="",F302=0),"",INDEX('2B check'!$C$2:$C$501,F302))</f>
        <v/>
      </c>
      <c r="H302" s="11">
        <f>IF(G302="","",ROUND(C302-G302,2))</f>
        <v/>
      </c>
      <c r="I302" s="10">
        <f>IF(E302="","",IF(COUNTIF($E$2:E302,E302)&gt;1,"Duplicate in books",IF(F302=0,"Only in books",IF(ABS(H302)&gt;1,"Value mismatch","Matched"))))</f>
        <v/>
      </c>
      <c r="J302" s="10">
        <f>IF(I302="","",IF(I302="Only in books",IF(COUNTIF('2B check'!$A$2:$A$501,A302)&gt;0,"Supplier has other invoices in 2B: look for a keying error, IMS Pending or a later period","Supplier has nothing in this 2B: check whether the supplier has filed GSTR-1 for the period"),IF(I302="Value mismatch",IF(H302&gt;0,"Books tax is higher than 2B","Books tax is lower than 2B"),IF(I302="Duplicate in books","Same key as an earlier row: left out of the totals",""))))</f>
        <v/>
      </c>
    </row>
    <row r="303">
      <c r="A303" s="10">
        <f>UPPER(SUBSTITUTE(TRIM('Purchase register'!A303&amp;"")," ",""))</f>
        <v/>
      </c>
      <c r="B303" s="10">
        <f>IF(E303="","",'Purchase register'!C303&amp;"")</f>
        <v/>
      </c>
      <c r="C303" s="11">
        <f>IF(E303="","",SUM('Purchase register'!F303:I303))</f>
        <v/>
      </c>
      <c r="D303" s="10">
        <f>UPPER(SUBSTITUTE(SUBSTITUTE(SUBSTITUTE(SUBSTITUTE(SUBSTITUTE(SUBSTITUTE(SUBSTITUTE(SUBSTITUTE(SUBSTITUTE(SUBSTITUTE(SUBSTITUTE(SUBSTITUTE(SUBSTITUTE('Purchase register'!C303&amp;""," ",""),"/",""),"-",""),".",""),",",""),"_",""),"\",""),"(",""),")",""),"#",""),"*",""),"?",""),"~",""))</f>
        <v/>
      </c>
      <c r="E303" s="10">
        <f>IF(OR(A303="",D303=""),"",A303&amp;"|"&amp;MID(D303,FIND(LEFT(TRIM(SUBSTITUTE(D303,"0"," ")),1),SUBSTITUTE(D303,"0"," ")),50))</f>
        <v/>
      </c>
      <c r="F303" s="12">
        <f>IF(E303="","",IFERROR(MATCH(E303,'2B check'!$E$2:$E$501,0),0))</f>
        <v/>
      </c>
      <c r="G303" s="11">
        <f>IF(OR(E303="",F303=0),"",INDEX('2B check'!$C$2:$C$501,F303))</f>
        <v/>
      </c>
      <c r="H303" s="11">
        <f>IF(G303="","",ROUND(C303-G303,2))</f>
        <v/>
      </c>
      <c r="I303" s="10">
        <f>IF(E303="","",IF(COUNTIF($E$2:E303,E303)&gt;1,"Duplicate in books",IF(F303=0,"Only in books",IF(ABS(H303)&gt;1,"Value mismatch","Matched"))))</f>
        <v/>
      </c>
      <c r="J303" s="10">
        <f>IF(I303="","",IF(I303="Only in books",IF(COUNTIF('2B check'!$A$2:$A$501,A303)&gt;0,"Supplier has other invoices in 2B: look for a keying error, IMS Pending or a later period","Supplier has nothing in this 2B: check whether the supplier has filed GSTR-1 for the period"),IF(I303="Value mismatch",IF(H303&gt;0,"Books tax is higher than 2B","Books tax is lower than 2B"),IF(I303="Duplicate in books","Same key as an earlier row: left out of the totals",""))))</f>
        <v/>
      </c>
    </row>
    <row r="304">
      <c r="A304" s="10">
        <f>UPPER(SUBSTITUTE(TRIM('Purchase register'!A304&amp;"")," ",""))</f>
        <v/>
      </c>
      <c r="B304" s="10">
        <f>IF(E304="","",'Purchase register'!C304&amp;"")</f>
        <v/>
      </c>
      <c r="C304" s="11">
        <f>IF(E304="","",SUM('Purchase register'!F304:I304))</f>
        <v/>
      </c>
      <c r="D304" s="10">
        <f>UPPER(SUBSTITUTE(SUBSTITUTE(SUBSTITUTE(SUBSTITUTE(SUBSTITUTE(SUBSTITUTE(SUBSTITUTE(SUBSTITUTE(SUBSTITUTE(SUBSTITUTE(SUBSTITUTE(SUBSTITUTE(SUBSTITUTE('Purchase register'!C304&amp;""," ",""),"/",""),"-",""),".",""),",",""),"_",""),"\",""),"(",""),")",""),"#",""),"*",""),"?",""),"~",""))</f>
        <v/>
      </c>
      <c r="E304" s="10">
        <f>IF(OR(A304="",D304=""),"",A304&amp;"|"&amp;MID(D304,FIND(LEFT(TRIM(SUBSTITUTE(D304,"0"," ")),1),SUBSTITUTE(D304,"0"," ")),50))</f>
        <v/>
      </c>
      <c r="F304" s="12">
        <f>IF(E304="","",IFERROR(MATCH(E304,'2B check'!$E$2:$E$501,0),0))</f>
        <v/>
      </c>
      <c r="G304" s="11">
        <f>IF(OR(E304="",F304=0),"",INDEX('2B check'!$C$2:$C$501,F304))</f>
        <v/>
      </c>
      <c r="H304" s="11">
        <f>IF(G304="","",ROUND(C304-G304,2))</f>
        <v/>
      </c>
      <c r="I304" s="10">
        <f>IF(E304="","",IF(COUNTIF($E$2:E304,E304)&gt;1,"Duplicate in books",IF(F304=0,"Only in books",IF(ABS(H304)&gt;1,"Value mismatch","Matched"))))</f>
        <v/>
      </c>
      <c r="J304" s="10">
        <f>IF(I304="","",IF(I304="Only in books",IF(COUNTIF('2B check'!$A$2:$A$501,A304)&gt;0,"Supplier has other invoices in 2B: look for a keying error, IMS Pending or a later period","Supplier has nothing in this 2B: check whether the supplier has filed GSTR-1 for the period"),IF(I304="Value mismatch",IF(H304&gt;0,"Books tax is higher than 2B","Books tax is lower than 2B"),IF(I304="Duplicate in books","Same key as an earlier row: left out of the totals",""))))</f>
        <v/>
      </c>
    </row>
    <row r="305">
      <c r="A305" s="10">
        <f>UPPER(SUBSTITUTE(TRIM('Purchase register'!A305&amp;"")," ",""))</f>
        <v/>
      </c>
      <c r="B305" s="10">
        <f>IF(E305="","",'Purchase register'!C305&amp;"")</f>
        <v/>
      </c>
      <c r="C305" s="11">
        <f>IF(E305="","",SUM('Purchase register'!F305:I305))</f>
        <v/>
      </c>
      <c r="D305" s="10">
        <f>UPPER(SUBSTITUTE(SUBSTITUTE(SUBSTITUTE(SUBSTITUTE(SUBSTITUTE(SUBSTITUTE(SUBSTITUTE(SUBSTITUTE(SUBSTITUTE(SUBSTITUTE(SUBSTITUTE(SUBSTITUTE(SUBSTITUTE('Purchase register'!C305&amp;""," ",""),"/",""),"-",""),".",""),",",""),"_",""),"\",""),"(",""),")",""),"#",""),"*",""),"?",""),"~",""))</f>
        <v/>
      </c>
      <c r="E305" s="10">
        <f>IF(OR(A305="",D305=""),"",A305&amp;"|"&amp;MID(D305,FIND(LEFT(TRIM(SUBSTITUTE(D305,"0"," ")),1),SUBSTITUTE(D305,"0"," ")),50))</f>
        <v/>
      </c>
      <c r="F305" s="12">
        <f>IF(E305="","",IFERROR(MATCH(E305,'2B check'!$E$2:$E$501,0),0))</f>
        <v/>
      </c>
      <c r="G305" s="11">
        <f>IF(OR(E305="",F305=0),"",INDEX('2B check'!$C$2:$C$501,F305))</f>
        <v/>
      </c>
      <c r="H305" s="11">
        <f>IF(G305="","",ROUND(C305-G305,2))</f>
        <v/>
      </c>
      <c r="I305" s="10">
        <f>IF(E305="","",IF(COUNTIF($E$2:E305,E305)&gt;1,"Duplicate in books",IF(F305=0,"Only in books",IF(ABS(H305)&gt;1,"Value mismatch","Matched"))))</f>
        <v/>
      </c>
      <c r="J305" s="10">
        <f>IF(I305="","",IF(I305="Only in books",IF(COUNTIF('2B check'!$A$2:$A$501,A305)&gt;0,"Supplier has other invoices in 2B: look for a keying error, IMS Pending or a later period","Supplier has nothing in this 2B: check whether the supplier has filed GSTR-1 for the period"),IF(I305="Value mismatch",IF(H305&gt;0,"Books tax is higher than 2B","Books tax is lower than 2B"),IF(I305="Duplicate in books","Same key as an earlier row: left out of the totals",""))))</f>
        <v/>
      </c>
    </row>
    <row r="306">
      <c r="A306" s="10">
        <f>UPPER(SUBSTITUTE(TRIM('Purchase register'!A306&amp;"")," ",""))</f>
        <v/>
      </c>
      <c r="B306" s="10">
        <f>IF(E306="","",'Purchase register'!C306&amp;"")</f>
        <v/>
      </c>
      <c r="C306" s="11">
        <f>IF(E306="","",SUM('Purchase register'!F306:I306))</f>
        <v/>
      </c>
      <c r="D306" s="10">
        <f>UPPER(SUBSTITUTE(SUBSTITUTE(SUBSTITUTE(SUBSTITUTE(SUBSTITUTE(SUBSTITUTE(SUBSTITUTE(SUBSTITUTE(SUBSTITUTE(SUBSTITUTE(SUBSTITUTE(SUBSTITUTE(SUBSTITUTE('Purchase register'!C306&amp;""," ",""),"/",""),"-",""),".",""),",",""),"_",""),"\",""),"(",""),")",""),"#",""),"*",""),"?",""),"~",""))</f>
        <v/>
      </c>
      <c r="E306" s="10">
        <f>IF(OR(A306="",D306=""),"",A306&amp;"|"&amp;MID(D306,FIND(LEFT(TRIM(SUBSTITUTE(D306,"0"," ")),1),SUBSTITUTE(D306,"0"," ")),50))</f>
        <v/>
      </c>
      <c r="F306" s="12">
        <f>IF(E306="","",IFERROR(MATCH(E306,'2B check'!$E$2:$E$501,0),0))</f>
        <v/>
      </c>
      <c r="G306" s="11">
        <f>IF(OR(E306="",F306=0),"",INDEX('2B check'!$C$2:$C$501,F306))</f>
        <v/>
      </c>
      <c r="H306" s="11">
        <f>IF(G306="","",ROUND(C306-G306,2))</f>
        <v/>
      </c>
      <c r="I306" s="10">
        <f>IF(E306="","",IF(COUNTIF($E$2:E306,E306)&gt;1,"Duplicate in books",IF(F306=0,"Only in books",IF(ABS(H306)&gt;1,"Value mismatch","Matched"))))</f>
        <v/>
      </c>
      <c r="J306" s="10">
        <f>IF(I306="","",IF(I306="Only in books",IF(COUNTIF('2B check'!$A$2:$A$501,A306)&gt;0,"Supplier has other invoices in 2B: look for a keying error, IMS Pending or a later period","Supplier has nothing in this 2B: check whether the supplier has filed GSTR-1 for the period"),IF(I306="Value mismatch",IF(H306&gt;0,"Books tax is higher than 2B","Books tax is lower than 2B"),IF(I306="Duplicate in books","Same key as an earlier row: left out of the totals",""))))</f>
        <v/>
      </c>
    </row>
    <row r="307">
      <c r="A307" s="10">
        <f>UPPER(SUBSTITUTE(TRIM('Purchase register'!A307&amp;"")," ",""))</f>
        <v/>
      </c>
      <c r="B307" s="10">
        <f>IF(E307="","",'Purchase register'!C307&amp;"")</f>
        <v/>
      </c>
      <c r="C307" s="11">
        <f>IF(E307="","",SUM('Purchase register'!F307:I307))</f>
        <v/>
      </c>
      <c r="D307" s="10">
        <f>UPPER(SUBSTITUTE(SUBSTITUTE(SUBSTITUTE(SUBSTITUTE(SUBSTITUTE(SUBSTITUTE(SUBSTITUTE(SUBSTITUTE(SUBSTITUTE(SUBSTITUTE(SUBSTITUTE(SUBSTITUTE(SUBSTITUTE('Purchase register'!C307&amp;""," ",""),"/",""),"-",""),".",""),",",""),"_",""),"\",""),"(",""),")",""),"#",""),"*",""),"?",""),"~",""))</f>
        <v/>
      </c>
      <c r="E307" s="10">
        <f>IF(OR(A307="",D307=""),"",A307&amp;"|"&amp;MID(D307,FIND(LEFT(TRIM(SUBSTITUTE(D307,"0"," ")),1),SUBSTITUTE(D307,"0"," ")),50))</f>
        <v/>
      </c>
      <c r="F307" s="12">
        <f>IF(E307="","",IFERROR(MATCH(E307,'2B check'!$E$2:$E$501,0),0))</f>
        <v/>
      </c>
      <c r="G307" s="11">
        <f>IF(OR(E307="",F307=0),"",INDEX('2B check'!$C$2:$C$501,F307))</f>
        <v/>
      </c>
      <c r="H307" s="11">
        <f>IF(G307="","",ROUND(C307-G307,2))</f>
        <v/>
      </c>
      <c r="I307" s="10">
        <f>IF(E307="","",IF(COUNTIF($E$2:E307,E307)&gt;1,"Duplicate in books",IF(F307=0,"Only in books",IF(ABS(H307)&gt;1,"Value mismatch","Matched"))))</f>
        <v/>
      </c>
      <c r="J307" s="10">
        <f>IF(I307="","",IF(I307="Only in books",IF(COUNTIF('2B check'!$A$2:$A$501,A307)&gt;0,"Supplier has other invoices in 2B: look for a keying error, IMS Pending or a later period","Supplier has nothing in this 2B: check whether the supplier has filed GSTR-1 for the period"),IF(I307="Value mismatch",IF(H307&gt;0,"Books tax is higher than 2B","Books tax is lower than 2B"),IF(I307="Duplicate in books","Same key as an earlier row: left out of the totals",""))))</f>
        <v/>
      </c>
    </row>
    <row r="308">
      <c r="A308" s="10">
        <f>UPPER(SUBSTITUTE(TRIM('Purchase register'!A308&amp;"")," ",""))</f>
        <v/>
      </c>
      <c r="B308" s="10">
        <f>IF(E308="","",'Purchase register'!C308&amp;"")</f>
        <v/>
      </c>
      <c r="C308" s="11">
        <f>IF(E308="","",SUM('Purchase register'!F308:I308))</f>
        <v/>
      </c>
      <c r="D308" s="10">
        <f>UPPER(SUBSTITUTE(SUBSTITUTE(SUBSTITUTE(SUBSTITUTE(SUBSTITUTE(SUBSTITUTE(SUBSTITUTE(SUBSTITUTE(SUBSTITUTE(SUBSTITUTE(SUBSTITUTE(SUBSTITUTE(SUBSTITUTE('Purchase register'!C308&amp;""," ",""),"/",""),"-",""),".",""),",",""),"_",""),"\",""),"(",""),")",""),"#",""),"*",""),"?",""),"~",""))</f>
        <v/>
      </c>
      <c r="E308" s="10">
        <f>IF(OR(A308="",D308=""),"",A308&amp;"|"&amp;MID(D308,FIND(LEFT(TRIM(SUBSTITUTE(D308,"0"," ")),1),SUBSTITUTE(D308,"0"," ")),50))</f>
        <v/>
      </c>
      <c r="F308" s="12">
        <f>IF(E308="","",IFERROR(MATCH(E308,'2B check'!$E$2:$E$501,0),0))</f>
        <v/>
      </c>
      <c r="G308" s="11">
        <f>IF(OR(E308="",F308=0),"",INDEX('2B check'!$C$2:$C$501,F308))</f>
        <v/>
      </c>
      <c r="H308" s="11">
        <f>IF(G308="","",ROUND(C308-G308,2))</f>
        <v/>
      </c>
      <c r="I308" s="10">
        <f>IF(E308="","",IF(COUNTIF($E$2:E308,E308)&gt;1,"Duplicate in books",IF(F308=0,"Only in books",IF(ABS(H308)&gt;1,"Value mismatch","Matched"))))</f>
        <v/>
      </c>
      <c r="J308" s="10">
        <f>IF(I308="","",IF(I308="Only in books",IF(COUNTIF('2B check'!$A$2:$A$501,A308)&gt;0,"Supplier has other invoices in 2B: look for a keying error, IMS Pending or a later period","Supplier has nothing in this 2B: check whether the supplier has filed GSTR-1 for the period"),IF(I308="Value mismatch",IF(H308&gt;0,"Books tax is higher than 2B","Books tax is lower than 2B"),IF(I308="Duplicate in books","Same key as an earlier row: left out of the totals",""))))</f>
        <v/>
      </c>
    </row>
    <row r="309">
      <c r="A309" s="10">
        <f>UPPER(SUBSTITUTE(TRIM('Purchase register'!A309&amp;"")," ",""))</f>
        <v/>
      </c>
      <c r="B309" s="10">
        <f>IF(E309="","",'Purchase register'!C309&amp;"")</f>
        <v/>
      </c>
      <c r="C309" s="11">
        <f>IF(E309="","",SUM('Purchase register'!F309:I309))</f>
        <v/>
      </c>
      <c r="D309" s="10">
        <f>UPPER(SUBSTITUTE(SUBSTITUTE(SUBSTITUTE(SUBSTITUTE(SUBSTITUTE(SUBSTITUTE(SUBSTITUTE(SUBSTITUTE(SUBSTITUTE(SUBSTITUTE(SUBSTITUTE(SUBSTITUTE(SUBSTITUTE('Purchase register'!C309&amp;""," ",""),"/",""),"-",""),".",""),",",""),"_",""),"\",""),"(",""),")",""),"#",""),"*",""),"?",""),"~",""))</f>
        <v/>
      </c>
      <c r="E309" s="10">
        <f>IF(OR(A309="",D309=""),"",A309&amp;"|"&amp;MID(D309,FIND(LEFT(TRIM(SUBSTITUTE(D309,"0"," ")),1),SUBSTITUTE(D309,"0"," ")),50))</f>
        <v/>
      </c>
      <c r="F309" s="12">
        <f>IF(E309="","",IFERROR(MATCH(E309,'2B check'!$E$2:$E$501,0),0))</f>
        <v/>
      </c>
      <c r="G309" s="11">
        <f>IF(OR(E309="",F309=0),"",INDEX('2B check'!$C$2:$C$501,F309))</f>
        <v/>
      </c>
      <c r="H309" s="11">
        <f>IF(G309="","",ROUND(C309-G309,2))</f>
        <v/>
      </c>
      <c r="I309" s="10">
        <f>IF(E309="","",IF(COUNTIF($E$2:E309,E309)&gt;1,"Duplicate in books",IF(F309=0,"Only in books",IF(ABS(H309)&gt;1,"Value mismatch","Matched"))))</f>
        <v/>
      </c>
      <c r="J309" s="10">
        <f>IF(I309="","",IF(I309="Only in books",IF(COUNTIF('2B check'!$A$2:$A$501,A309)&gt;0,"Supplier has other invoices in 2B: look for a keying error, IMS Pending or a later period","Supplier has nothing in this 2B: check whether the supplier has filed GSTR-1 for the period"),IF(I309="Value mismatch",IF(H309&gt;0,"Books tax is higher than 2B","Books tax is lower than 2B"),IF(I309="Duplicate in books","Same key as an earlier row: left out of the totals",""))))</f>
        <v/>
      </c>
    </row>
    <row r="310">
      <c r="A310" s="10">
        <f>UPPER(SUBSTITUTE(TRIM('Purchase register'!A310&amp;"")," ",""))</f>
        <v/>
      </c>
      <c r="B310" s="10">
        <f>IF(E310="","",'Purchase register'!C310&amp;"")</f>
        <v/>
      </c>
      <c r="C310" s="11">
        <f>IF(E310="","",SUM('Purchase register'!F310:I310))</f>
        <v/>
      </c>
      <c r="D310" s="10">
        <f>UPPER(SUBSTITUTE(SUBSTITUTE(SUBSTITUTE(SUBSTITUTE(SUBSTITUTE(SUBSTITUTE(SUBSTITUTE(SUBSTITUTE(SUBSTITUTE(SUBSTITUTE(SUBSTITUTE(SUBSTITUTE(SUBSTITUTE('Purchase register'!C310&amp;""," ",""),"/",""),"-",""),".",""),",",""),"_",""),"\",""),"(",""),")",""),"#",""),"*",""),"?",""),"~",""))</f>
        <v/>
      </c>
      <c r="E310" s="10">
        <f>IF(OR(A310="",D310=""),"",A310&amp;"|"&amp;MID(D310,FIND(LEFT(TRIM(SUBSTITUTE(D310,"0"," ")),1),SUBSTITUTE(D310,"0"," ")),50))</f>
        <v/>
      </c>
      <c r="F310" s="12">
        <f>IF(E310="","",IFERROR(MATCH(E310,'2B check'!$E$2:$E$501,0),0))</f>
        <v/>
      </c>
      <c r="G310" s="11">
        <f>IF(OR(E310="",F310=0),"",INDEX('2B check'!$C$2:$C$501,F310))</f>
        <v/>
      </c>
      <c r="H310" s="11">
        <f>IF(G310="","",ROUND(C310-G310,2))</f>
        <v/>
      </c>
      <c r="I310" s="10">
        <f>IF(E310="","",IF(COUNTIF($E$2:E310,E310)&gt;1,"Duplicate in books",IF(F310=0,"Only in books",IF(ABS(H310)&gt;1,"Value mismatch","Matched"))))</f>
        <v/>
      </c>
      <c r="J310" s="10">
        <f>IF(I310="","",IF(I310="Only in books",IF(COUNTIF('2B check'!$A$2:$A$501,A310)&gt;0,"Supplier has other invoices in 2B: look for a keying error, IMS Pending or a later period","Supplier has nothing in this 2B: check whether the supplier has filed GSTR-1 for the period"),IF(I310="Value mismatch",IF(H310&gt;0,"Books tax is higher than 2B","Books tax is lower than 2B"),IF(I310="Duplicate in books","Same key as an earlier row: left out of the totals",""))))</f>
        <v/>
      </c>
    </row>
    <row r="311">
      <c r="A311" s="10">
        <f>UPPER(SUBSTITUTE(TRIM('Purchase register'!A311&amp;"")," ",""))</f>
        <v/>
      </c>
      <c r="B311" s="10">
        <f>IF(E311="","",'Purchase register'!C311&amp;"")</f>
        <v/>
      </c>
      <c r="C311" s="11">
        <f>IF(E311="","",SUM('Purchase register'!F311:I311))</f>
        <v/>
      </c>
      <c r="D311" s="10">
        <f>UPPER(SUBSTITUTE(SUBSTITUTE(SUBSTITUTE(SUBSTITUTE(SUBSTITUTE(SUBSTITUTE(SUBSTITUTE(SUBSTITUTE(SUBSTITUTE(SUBSTITUTE(SUBSTITUTE(SUBSTITUTE(SUBSTITUTE('Purchase register'!C311&amp;""," ",""),"/",""),"-",""),".",""),",",""),"_",""),"\",""),"(",""),")",""),"#",""),"*",""),"?",""),"~",""))</f>
        <v/>
      </c>
      <c r="E311" s="10">
        <f>IF(OR(A311="",D311=""),"",A311&amp;"|"&amp;MID(D311,FIND(LEFT(TRIM(SUBSTITUTE(D311,"0"," ")),1),SUBSTITUTE(D311,"0"," ")),50))</f>
        <v/>
      </c>
      <c r="F311" s="12">
        <f>IF(E311="","",IFERROR(MATCH(E311,'2B check'!$E$2:$E$501,0),0))</f>
        <v/>
      </c>
      <c r="G311" s="11">
        <f>IF(OR(E311="",F311=0),"",INDEX('2B check'!$C$2:$C$501,F311))</f>
        <v/>
      </c>
      <c r="H311" s="11">
        <f>IF(G311="","",ROUND(C311-G311,2))</f>
        <v/>
      </c>
      <c r="I311" s="10">
        <f>IF(E311="","",IF(COUNTIF($E$2:E311,E311)&gt;1,"Duplicate in books",IF(F311=0,"Only in books",IF(ABS(H311)&gt;1,"Value mismatch","Matched"))))</f>
        <v/>
      </c>
      <c r="J311" s="10">
        <f>IF(I311="","",IF(I311="Only in books",IF(COUNTIF('2B check'!$A$2:$A$501,A311)&gt;0,"Supplier has other invoices in 2B: look for a keying error, IMS Pending or a later period","Supplier has nothing in this 2B: check whether the supplier has filed GSTR-1 for the period"),IF(I311="Value mismatch",IF(H311&gt;0,"Books tax is higher than 2B","Books tax is lower than 2B"),IF(I311="Duplicate in books","Same key as an earlier row: left out of the totals",""))))</f>
        <v/>
      </c>
    </row>
    <row r="312">
      <c r="A312" s="10">
        <f>UPPER(SUBSTITUTE(TRIM('Purchase register'!A312&amp;"")," ",""))</f>
        <v/>
      </c>
      <c r="B312" s="10">
        <f>IF(E312="","",'Purchase register'!C312&amp;"")</f>
        <v/>
      </c>
      <c r="C312" s="11">
        <f>IF(E312="","",SUM('Purchase register'!F312:I312))</f>
        <v/>
      </c>
      <c r="D312" s="10">
        <f>UPPER(SUBSTITUTE(SUBSTITUTE(SUBSTITUTE(SUBSTITUTE(SUBSTITUTE(SUBSTITUTE(SUBSTITUTE(SUBSTITUTE(SUBSTITUTE(SUBSTITUTE(SUBSTITUTE(SUBSTITUTE(SUBSTITUTE('Purchase register'!C312&amp;""," ",""),"/",""),"-",""),".",""),",",""),"_",""),"\",""),"(",""),")",""),"#",""),"*",""),"?",""),"~",""))</f>
        <v/>
      </c>
      <c r="E312" s="10">
        <f>IF(OR(A312="",D312=""),"",A312&amp;"|"&amp;MID(D312,FIND(LEFT(TRIM(SUBSTITUTE(D312,"0"," ")),1),SUBSTITUTE(D312,"0"," ")),50))</f>
        <v/>
      </c>
      <c r="F312" s="12">
        <f>IF(E312="","",IFERROR(MATCH(E312,'2B check'!$E$2:$E$501,0),0))</f>
        <v/>
      </c>
      <c r="G312" s="11">
        <f>IF(OR(E312="",F312=0),"",INDEX('2B check'!$C$2:$C$501,F312))</f>
        <v/>
      </c>
      <c r="H312" s="11">
        <f>IF(G312="","",ROUND(C312-G312,2))</f>
        <v/>
      </c>
      <c r="I312" s="10">
        <f>IF(E312="","",IF(COUNTIF($E$2:E312,E312)&gt;1,"Duplicate in books",IF(F312=0,"Only in books",IF(ABS(H312)&gt;1,"Value mismatch","Matched"))))</f>
        <v/>
      </c>
      <c r="J312" s="10">
        <f>IF(I312="","",IF(I312="Only in books",IF(COUNTIF('2B check'!$A$2:$A$501,A312)&gt;0,"Supplier has other invoices in 2B: look for a keying error, IMS Pending or a later period","Supplier has nothing in this 2B: check whether the supplier has filed GSTR-1 for the period"),IF(I312="Value mismatch",IF(H312&gt;0,"Books tax is higher than 2B","Books tax is lower than 2B"),IF(I312="Duplicate in books","Same key as an earlier row: left out of the totals",""))))</f>
        <v/>
      </c>
    </row>
    <row r="313">
      <c r="A313" s="10">
        <f>UPPER(SUBSTITUTE(TRIM('Purchase register'!A313&amp;"")," ",""))</f>
        <v/>
      </c>
      <c r="B313" s="10">
        <f>IF(E313="","",'Purchase register'!C313&amp;"")</f>
        <v/>
      </c>
      <c r="C313" s="11">
        <f>IF(E313="","",SUM('Purchase register'!F313:I313))</f>
        <v/>
      </c>
      <c r="D313" s="10">
        <f>UPPER(SUBSTITUTE(SUBSTITUTE(SUBSTITUTE(SUBSTITUTE(SUBSTITUTE(SUBSTITUTE(SUBSTITUTE(SUBSTITUTE(SUBSTITUTE(SUBSTITUTE(SUBSTITUTE(SUBSTITUTE(SUBSTITUTE('Purchase register'!C313&amp;""," ",""),"/",""),"-",""),".",""),",",""),"_",""),"\",""),"(",""),")",""),"#",""),"*",""),"?",""),"~",""))</f>
        <v/>
      </c>
      <c r="E313" s="10">
        <f>IF(OR(A313="",D313=""),"",A313&amp;"|"&amp;MID(D313,FIND(LEFT(TRIM(SUBSTITUTE(D313,"0"," ")),1),SUBSTITUTE(D313,"0"," ")),50))</f>
        <v/>
      </c>
      <c r="F313" s="12">
        <f>IF(E313="","",IFERROR(MATCH(E313,'2B check'!$E$2:$E$501,0),0))</f>
        <v/>
      </c>
      <c r="G313" s="11">
        <f>IF(OR(E313="",F313=0),"",INDEX('2B check'!$C$2:$C$501,F313))</f>
        <v/>
      </c>
      <c r="H313" s="11">
        <f>IF(G313="","",ROUND(C313-G313,2))</f>
        <v/>
      </c>
      <c r="I313" s="10">
        <f>IF(E313="","",IF(COUNTIF($E$2:E313,E313)&gt;1,"Duplicate in books",IF(F313=0,"Only in books",IF(ABS(H313)&gt;1,"Value mismatch","Matched"))))</f>
        <v/>
      </c>
      <c r="J313" s="10">
        <f>IF(I313="","",IF(I313="Only in books",IF(COUNTIF('2B check'!$A$2:$A$501,A313)&gt;0,"Supplier has other invoices in 2B: look for a keying error, IMS Pending or a later period","Supplier has nothing in this 2B: check whether the supplier has filed GSTR-1 for the period"),IF(I313="Value mismatch",IF(H313&gt;0,"Books tax is higher than 2B","Books tax is lower than 2B"),IF(I313="Duplicate in books","Same key as an earlier row: left out of the totals",""))))</f>
        <v/>
      </c>
    </row>
    <row r="314">
      <c r="A314" s="10">
        <f>UPPER(SUBSTITUTE(TRIM('Purchase register'!A314&amp;"")," ",""))</f>
        <v/>
      </c>
      <c r="B314" s="10">
        <f>IF(E314="","",'Purchase register'!C314&amp;"")</f>
        <v/>
      </c>
      <c r="C314" s="11">
        <f>IF(E314="","",SUM('Purchase register'!F314:I314))</f>
        <v/>
      </c>
      <c r="D314" s="10">
        <f>UPPER(SUBSTITUTE(SUBSTITUTE(SUBSTITUTE(SUBSTITUTE(SUBSTITUTE(SUBSTITUTE(SUBSTITUTE(SUBSTITUTE(SUBSTITUTE(SUBSTITUTE(SUBSTITUTE(SUBSTITUTE(SUBSTITUTE('Purchase register'!C314&amp;""," ",""),"/",""),"-",""),".",""),",",""),"_",""),"\",""),"(",""),")",""),"#",""),"*",""),"?",""),"~",""))</f>
        <v/>
      </c>
      <c r="E314" s="10">
        <f>IF(OR(A314="",D314=""),"",A314&amp;"|"&amp;MID(D314,FIND(LEFT(TRIM(SUBSTITUTE(D314,"0"," ")),1),SUBSTITUTE(D314,"0"," ")),50))</f>
        <v/>
      </c>
      <c r="F314" s="12">
        <f>IF(E314="","",IFERROR(MATCH(E314,'2B check'!$E$2:$E$501,0),0))</f>
        <v/>
      </c>
      <c r="G314" s="11">
        <f>IF(OR(E314="",F314=0),"",INDEX('2B check'!$C$2:$C$501,F314))</f>
        <v/>
      </c>
      <c r="H314" s="11">
        <f>IF(G314="","",ROUND(C314-G314,2))</f>
        <v/>
      </c>
      <c r="I314" s="10">
        <f>IF(E314="","",IF(COUNTIF($E$2:E314,E314)&gt;1,"Duplicate in books",IF(F314=0,"Only in books",IF(ABS(H314)&gt;1,"Value mismatch","Matched"))))</f>
        <v/>
      </c>
      <c r="J314" s="10">
        <f>IF(I314="","",IF(I314="Only in books",IF(COUNTIF('2B check'!$A$2:$A$501,A314)&gt;0,"Supplier has other invoices in 2B: look for a keying error, IMS Pending or a later period","Supplier has nothing in this 2B: check whether the supplier has filed GSTR-1 for the period"),IF(I314="Value mismatch",IF(H314&gt;0,"Books tax is higher than 2B","Books tax is lower than 2B"),IF(I314="Duplicate in books","Same key as an earlier row: left out of the totals",""))))</f>
        <v/>
      </c>
    </row>
    <row r="315">
      <c r="A315" s="10">
        <f>UPPER(SUBSTITUTE(TRIM('Purchase register'!A315&amp;"")," ",""))</f>
        <v/>
      </c>
      <c r="B315" s="10">
        <f>IF(E315="","",'Purchase register'!C315&amp;"")</f>
        <v/>
      </c>
      <c r="C315" s="11">
        <f>IF(E315="","",SUM('Purchase register'!F315:I315))</f>
        <v/>
      </c>
      <c r="D315" s="10">
        <f>UPPER(SUBSTITUTE(SUBSTITUTE(SUBSTITUTE(SUBSTITUTE(SUBSTITUTE(SUBSTITUTE(SUBSTITUTE(SUBSTITUTE(SUBSTITUTE(SUBSTITUTE(SUBSTITUTE(SUBSTITUTE(SUBSTITUTE('Purchase register'!C315&amp;""," ",""),"/",""),"-",""),".",""),",",""),"_",""),"\",""),"(",""),")",""),"#",""),"*",""),"?",""),"~",""))</f>
        <v/>
      </c>
      <c r="E315" s="10">
        <f>IF(OR(A315="",D315=""),"",A315&amp;"|"&amp;MID(D315,FIND(LEFT(TRIM(SUBSTITUTE(D315,"0"," ")),1),SUBSTITUTE(D315,"0"," ")),50))</f>
        <v/>
      </c>
      <c r="F315" s="12">
        <f>IF(E315="","",IFERROR(MATCH(E315,'2B check'!$E$2:$E$501,0),0))</f>
        <v/>
      </c>
      <c r="G315" s="11">
        <f>IF(OR(E315="",F315=0),"",INDEX('2B check'!$C$2:$C$501,F315))</f>
        <v/>
      </c>
      <c r="H315" s="11">
        <f>IF(G315="","",ROUND(C315-G315,2))</f>
        <v/>
      </c>
      <c r="I315" s="10">
        <f>IF(E315="","",IF(COUNTIF($E$2:E315,E315)&gt;1,"Duplicate in books",IF(F315=0,"Only in books",IF(ABS(H315)&gt;1,"Value mismatch","Matched"))))</f>
        <v/>
      </c>
      <c r="J315" s="10">
        <f>IF(I315="","",IF(I315="Only in books",IF(COUNTIF('2B check'!$A$2:$A$501,A315)&gt;0,"Supplier has other invoices in 2B: look for a keying error, IMS Pending or a later period","Supplier has nothing in this 2B: check whether the supplier has filed GSTR-1 for the period"),IF(I315="Value mismatch",IF(H315&gt;0,"Books tax is higher than 2B","Books tax is lower than 2B"),IF(I315="Duplicate in books","Same key as an earlier row: left out of the totals",""))))</f>
        <v/>
      </c>
    </row>
    <row r="316">
      <c r="A316" s="10">
        <f>UPPER(SUBSTITUTE(TRIM('Purchase register'!A316&amp;"")," ",""))</f>
        <v/>
      </c>
      <c r="B316" s="10">
        <f>IF(E316="","",'Purchase register'!C316&amp;"")</f>
        <v/>
      </c>
      <c r="C316" s="11">
        <f>IF(E316="","",SUM('Purchase register'!F316:I316))</f>
        <v/>
      </c>
      <c r="D316" s="10">
        <f>UPPER(SUBSTITUTE(SUBSTITUTE(SUBSTITUTE(SUBSTITUTE(SUBSTITUTE(SUBSTITUTE(SUBSTITUTE(SUBSTITUTE(SUBSTITUTE(SUBSTITUTE(SUBSTITUTE(SUBSTITUTE(SUBSTITUTE('Purchase register'!C316&amp;""," ",""),"/",""),"-",""),".",""),",",""),"_",""),"\",""),"(",""),")",""),"#",""),"*",""),"?",""),"~",""))</f>
        <v/>
      </c>
      <c r="E316" s="10">
        <f>IF(OR(A316="",D316=""),"",A316&amp;"|"&amp;MID(D316,FIND(LEFT(TRIM(SUBSTITUTE(D316,"0"," ")),1),SUBSTITUTE(D316,"0"," ")),50))</f>
        <v/>
      </c>
      <c r="F316" s="12">
        <f>IF(E316="","",IFERROR(MATCH(E316,'2B check'!$E$2:$E$501,0),0))</f>
        <v/>
      </c>
      <c r="G316" s="11">
        <f>IF(OR(E316="",F316=0),"",INDEX('2B check'!$C$2:$C$501,F316))</f>
        <v/>
      </c>
      <c r="H316" s="11">
        <f>IF(G316="","",ROUND(C316-G316,2))</f>
        <v/>
      </c>
      <c r="I316" s="10">
        <f>IF(E316="","",IF(COUNTIF($E$2:E316,E316)&gt;1,"Duplicate in books",IF(F316=0,"Only in books",IF(ABS(H316)&gt;1,"Value mismatch","Matched"))))</f>
        <v/>
      </c>
      <c r="J316" s="10">
        <f>IF(I316="","",IF(I316="Only in books",IF(COUNTIF('2B check'!$A$2:$A$501,A316)&gt;0,"Supplier has other invoices in 2B: look for a keying error, IMS Pending or a later period","Supplier has nothing in this 2B: check whether the supplier has filed GSTR-1 for the period"),IF(I316="Value mismatch",IF(H316&gt;0,"Books tax is higher than 2B","Books tax is lower than 2B"),IF(I316="Duplicate in books","Same key as an earlier row: left out of the totals",""))))</f>
        <v/>
      </c>
    </row>
    <row r="317">
      <c r="A317" s="10">
        <f>UPPER(SUBSTITUTE(TRIM('Purchase register'!A317&amp;"")," ",""))</f>
        <v/>
      </c>
      <c r="B317" s="10">
        <f>IF(E317="","",'Purchase register'!C317&amp;"")</f>
        <v/>
      </c>
      <c r="C317" s="11">
        <f>IF(E317="","",SUM('Purchase register'!F317:I317))</f>
        <v/>
      </c>
      <c r="D317" s="10">
        <f>UPPER(SUBSTITUTE(SUBSTITUTE(SUBSTITUTE(SUBSTITUTE(SUBSTITUTE(SUBSTITUTE(SUBSTITUTE(SUBSTITUTE(SUBSTITUTE(SUBSTITUTE(SUBSTITUTE(SUBSTITUTE(SUBSTITUTE('Purchase register'!C317&amp;""," ",""),"/",""),"-",""),".",""),",",""),"_",""),"\",""),"(",""),")",""),"#",""),"*",""),"?",""),"~",""))</f>
        <v/>
      </c>
      <c r="E317" s="10">
        <f>IF(OR(A317="",D317=""),"",A317&amp;"|"&amp;MID(D317,FIND(LEFT(TRIM(SUBSTITUTE(D317,"0"," ")),1),SUBSTITUTE(D317,"0"," ")),50))</f>
        <v/>
      </c>
      <c r="F317" s="12">
        <f>IF(E317="","",IFERROR(MATCH(E317,'2B check'!$E$2:$E$501,0),0))</f>
        <v/>
      </c>
      <c r="G317" s="11">
        <f>IF(OR(E317="",F317=0),"",INDEX('2B check'!$C$2:$C$501,F317))</f>
        <v/>
      </c>
      <c r="H317" s="11">
        <f>IF(G317="","",ROUND(C317-G317,2))</f>
        <v/>
      </c>
      <c r="I317" s="10">
        <f>IF(E317="","",IF(COUNTIF($E$2:E317,E317)&gt;1,"Duplicate in books",IF(F317=0,"Only in books",IF(ABS(H317)&gt;1,"Value mismatch","Matched"))))</f>
        <v/>
      </c>
      <c r="J317" s="10">
        <f>IF(I317="","",IF(I317="Only in books",IF(COUNTIF('2B check'!$A$2:$A$501,A317)&gt;0,"Supplier has other invoices in 2B: look for a keying error, IMS Pending or a later period","Supplier has nothing in this 2B: check whether the supplier has filed GSTR-1 for the period"),IF(I317="Value mismatch",IF(H317&gt;0,"Books tax is higher than 2B","Books tax is lower than 2B"),IF(I317="Duplicate in books","Same key as an earlier row: left out of the totals",""))))</f>
        <v/>
      </c>
    </row>
    <row r="318">
      <c r="A318" s="10">
        <f>UPPER(SUBSTITUTE(TRIM('Purchase register'!A318&amp;"")," ",""))</f>
        <v/>
      </c>
      <c r="B318" s="10">
        <f>IF(E318="","",'Purchase register'!C318&amp;"")</f>
        <v/>
      </c>
      <c r="C318" s="11">
        <f>IF(E318="","",SUM('Purchase register'!F318:I318))</f>
        <v/>
      </c>
      <c r="D318" s="10">
        <f>UPPER(SUBSTITUTE(SUBSTITUTE(SUBSTITUTE(SUBSTITUTE(SUBSTITUTE(SUBSTITUTE(SUBSTITUTE(SUBSTITUTE(SUBSTITUTE(SUBSTITUTE(SUBSTITUTE(SUBSTITUTE(SUBSTITUTE('Purchase register'!C318&amp;""," ",""),"/",""),"-",""),".",""),",",""),"_",""),"\",""),"(",""),")",""),"#",""),"*",""),"?",""),"~",""))</f>
        <v/>
      </c>
      <c r="E318" s="10">
        <f>IF(OR(A318="",D318=""),"",A318&amp;"|"&amp;MID(D318,FIND(LEFT(TRIM(SUBSTITUTE(D318,"0"," ")),1),SUBSTITUTE(D318,"0"," ")),50))</f>
        <v/>
      </c>
      <c r="F318" s="12">
        <f>IF(E318="","",IFERROR(MATCH(E318,'2B check'!$E$2:$E$501,0),0))</f>
        <v/>
      </c>
      <c r="G318" s="11">
        <f>IF(OR(E318="",F318=0),"",INDEX('2B check'!$C$2:$C$501,F318))</f>
        <v/>
      </c>
      <c r="H318" s="11">
        <f>IF(G318="","",ROUND(C318-G318,2))</f>
        <v/>
      </c>
      <c r="I318" s="10">
        <f>IF(E318="","",IF(COUNTIF($E$2:E318,E318)&gt;1,"Duplicate in books",IF(F318=0,"Only in books",IF(ABS(H318)&gt;1,"Value mismatch","Matched"))))</f>
        <v/>
      </c>
      <c r="J318" s="10">
        <f>IF(I318="","",IF(I318="Only in books",IF(COUNTIF('2B check'!$A$2:$A$501,A318)&gt;0,"Supplier has other invoices in 2B: look for a keying error, IMS Pending or a later period","Supplier has nothing in this 2B: check whether the supplier has filed GSTR-1 for the period"),IF(I318="Value mismatch",IF(H318&gt;0,"Books tax is higher than 2B","Books tax is lower than 2B"),IF(I318="Duplicate in books","Same key as an earlier row: left out of the totals",""))))</f>
        <v/>
      </c>
    </row>
    <row r="319">
      <c r="A319" s="10">
        <f>UPPER(SUBSTITUTE(TRIM('Purchase register'!A319&amp;"")," ",""))</f>
        <v/>
      </c>
      <c r="B319" s="10">
        <f>IF(E319="","",'Purchase register'!C319&amp;"")</f>
        <v/>
      </c>
      <c r="C319" s="11">
        <f>IF(E319="","",SUM('Purchase register'!F319:I319))</f>
        <v/>
      </c>
      <c r="D319" s="10">
        <f>UPPER(SUBSTITUTE(SUBSTITUTE(SUBSTITUTE(SUBSTITUTE(SUBSTITUTE(SUBSTITUTE(SUBSTITUTE(SUBSTITUTE(SUBSTITUTE(SUBSTITUTE(SUBSTITUTE(SUBSTITUTE(SUBSTITUTE('Purchase register'!C319&amp;""," ",""),"/",""),"-",""),".",""),",",""),"_",""),"\",""),"(",""),")",""),"#",""),"*",""),"?",""),"~",""))</f>
        <v/>
      </c>
      <c r="E319" s="10">
        <f>IF(OR(A319="",D319=""),"",A319&amp;"|"&amp;MID(D319,FIND(LEFT(TRIM(SUBSTITUTE(D319,"0"," ")),1),SUBSTITUTE(D319,"0"," ")),50))</f>
        <v/>
      </c>
      <c r="F319" s="12">
        <f>IF(E319="","",IFERROR(MATCH(E319,'2B check'!$E$2:$E$501,0),0))</f>
        <v/>
      </c>
      <c r="G319" s="11">
        <f>IF(OR(E319="",F319=0),"",INDEX('2B check'!$C$2:$C$501,F319))</f>
        <v/>
      </c>
      <c r="H319" s="11">
        <f>IF(G319="","",ROUND(C319-G319,2))</f>
        <v/>
      </c>
      <c r="I319" s="10">
        <f>IF(E319="","",IF(COUNTIF($E$2:E319,E319)&gt;1,"Duplicate in books",IF(F319=0,"Only in books",IF(ABS(H319)&gt;1,"Value mismatch","Matched"))))</f>
        <v/>
      </c>
      <c r="J319" s="10">
        <f>IF(I319="","",IF(I319="Only in books",IF(COUNTIF('2B check'!$A$2:$A$501,A319)&gt;0,"Supplier has other invoices in 2B: look for a keying error, IMS Pending or a later period","Supplier has nothing in this 2B: check whether the supplier has filed GSTR-1 for the period"),IF(I319="Value mismatch",IF(H319&gt;0,"Books tax is higher than 2B","Books tax is lower than 2B"),IF(I319="Duplicate in books","Same key as an earlier row: left out of the totals",""))))</f>
        <v/>
      </c>
    </row>
    <row r="320">
      <c r="A320" s="10">
        <f>UPPER(SUBSTITUTE(TRIM('Purchase register'!A320&amp;"")," ",""))</f>
        <v/>
      </c>
      <c r="B320" s="10">
        <f>IF(E320="","",'Purchase register'!C320&amp;"")</f>
        <v/>
      </c>
      <c r="C320" s="11">
        <f>IF(E320="","",SUM('Purchase register'!F320:I320))</f>
        <v/>
      </c>
      <c r="D320" s="10">
        <f>UPPER(SUBSTITUTE(SUBSTITUTE(SUBSTITUTE(SUBSTITUTE(SUBSTITUTE(SUBSTITUTE(SUBSTITUTE(SUBSTITUTE(SUBSTITUTE(SUBSTITUTE(SUBSTITUTE(SUBSTITUTE(SUBSTITUTE('Purchase register'!C320&amp;""," ",""),"/",""),"-",""),".",""),",",""),"_",""),"\",""),"(",""),")",""),"#",""),"*",""),"?",""),"~",""))</f>
        <v/>
      </c>
      <c r="E320" s="10">
        <f>IF(OR(A320="",D320=""),"",A320&amp;"|"&amp;MID(D320,FIND(LEFT(TRIM(SUBSTITUTE(D320,"0"," ")),1),SUBSTITUTE(D320,"0"," ")),50))</f>
        <v/>
      </c>
      <c r="F320" s="12">
        <f>IF(E320="","",IFERROR(MATCH(E320,'2B check'!$E$2:$E$501,0),0))</f>
        <v/>
      </c>
      <c r="G320" s="11">
        <f>IF(OR(E320="",F320=0),"",INDEX('2B check'!$C$2:$C$501,F320))</f>
        <v/>
      </c>
      <c r="H320" s="11">
        <f>IF(G320="","",ROUND(C320-G320,2))</f>
        <v/>
      </c>
      <c r="I320" s="10">
        <f>IF(E320="","",IF(COUNTIF($E$2:E320,E320)&gt;1,"Duplicate in books",IF(F320=0,"Only in books",IF(ABS(H320)&gt;1,"Value mismatch","Matched"))))</f>
        <v/>
      </c>
      <c r="J320" s="10">
        <f>IF(I320="","",IF(I320="Only in books",IF(COUNTIF('2B check'!$A$2:$A$501,A320)&gt;0,"Supplier has other invoices in 2B: look for a keying error, IMS Pending or a later period","Supplier has nothing in this 2B: check whether the supplier has filed GSTR-1 for the period"),IF(I320="Value mismatch",IF(H320&gt;0,"Books tax is higher than 2B","Books tax is lower than 2B"),IF(I320="Duplicate in books","Same key as an earlier row: left out of the totals",""))))</f>
        <v/>
      </c>
    </row>
    <row r="321">
      <c r="A321" s="10">
        <f>UPPER(SUBSTITUTE(TRIM('Purchase register'!A321&amp;"")," ",""))</f>
        <v/>
      </c>
      <c r="B321" s="10">
        <f>IF(E321="","",'Purchase register'!C321&amp;"")</f>
        <v/>
      </c>
      <c r="C321" s="11">
        <f>IF(E321="","",SUM('Purchase register'!F321:I321))</f>
        <v/>
      </c>
      <c r="D321" s="10">
        <f>UPPER(SUBSTITUTE(SUBSTITUTE(SUBSTITUTE(SUBSTITUTE(SUBSTITUTE(SUBSTITUTE(SUBSTITUTE(SUBSTITUTE(SUBSTITUTE(SUBSTITUTE(SUBSTITUTE(SUBSTITUTE(SUBSTITUTE('Purchase register'!C321&amp;""," ",""),"/",""),"-",""),".",""),",",""),"_",""),"\",""),"(",""),")",""),"#",""),"*",""),"?",""),"~",""))</f>
        <v/>
      </c>
      <c r="E321" s="10">
        <f>IF(OR(A321="",D321=""),"",A321&amp;"|"&amp;MID(D321,FIND(LEFT(TRIM(SUBSTITUTE(D321,"0"," ")),1),SUBSTITUTE(D321,"0"," ")),50))</f>
        <v/>
      </c>
      <c r="F321" s="12">
        <f>IF(E321="","",IFERROR(MATCH(E321,'2B check'!$E$2:$E$501,0),0))</f>
        <v/>
      </c>
      <c r="G321" s="11">
        <f>IF(OR(E321="",F321=0),"",INDEX('2B check'!$C$2:$C$501,F321))</f>
        <v/>
      </c>
      <c r="H321" s="11">
        <f>IF(G321="","",ROUND(C321-G321,2))</f>
        <v/>
      </c>
      <c r="I321" s="10">
        <f>IF(E321="","",IF(COUNTIF($E$2:E321,E321)&gt;1,"Duplicate in books",IF(F321=0,"Only in books",IF(ABS(H321)&gt;1,"Value mismatch","Matched"))))</f>
        <v/>
      </c>
      <c r="J321" s="10">
        <f>IF(I321="","",IF(I321="Only in books",IF(COUNTIF('2B check'!$A$2:$A$501,A321)&gt;0,"Supplier has other invoices in 2B: look for a keying error, IMS Pending or a later period","Supplier has nothing in this 2B: check whether the supplier has filed GSTR-1 for the period"),IF(I321="Value mismatch",IF(H321&gt;0,"Books tax is higher than 2B","Books tax is lower than 2B"),IF(I321="Duplicate in books","Same key as an earlier row: left out of the totals",""))))</f>
        <v/>
      </c>
    </row>
    <row r="322">
      <c r="A322" s="10">
        <f>UPPER(SUBSTITUTE(TRIM('Purchase register'!A322&amp;"")," ",""))</f>
        <v/>
      </c>
      <c r="B322" s="10">
        <f>IF(E322="","",'Purchase register'!C322&amp;"")</f>
        <v/>
      </c>
      <c r="C322" s="11">
        <f>IF(E322="","",SUM('Purchase register'!F322:I322))</f>
        <v/>
      </c>
      <c r="D322" s="10">
        <f>UPPER(SUBSTITUTE(SUBSTITUTE(SUBSTITUTE(SUBSTITUTE(SUBSTITUTE(SUBSTITUTE(SUBSTITUTE(SUBSTITUTE(SUBSTITUTE(SUBSTITUTE(SUBSTITUTE(SUBSTITUTE(SUBSTITUTE('Purchase register'!C322&amp;""," ",""),"/",""),"-",""),".",""),",",""),"_",""),"\",""),"(",""),")",""),"#",""),"*",""),"?",""),"~",""))</f>
        <v/>
      </c>
      <c r="E322" s="10">
        <f>IF(OR(A322="",D322=""),"",A322&amp;"|"&amp;MID(D322,FIND(LEFT(TRIM(SUBSTITUTE(D322,"0"," ")),1),SUBSTITUTE(D322,"0"," ")),50))</f>
        <v/>
      </c>
      <c r="F322" s="12">
        <f>IF(E322="","",IFERROR(MATCH(E322,'2B check'!$E$2:$E$501,0),0))</f>
        <v/>
      </c>
      <c r="G322" s="11">
        <f>IF(OR(E322="",F322=0),"",INDEX('2B check'!$C$2:$C$501,F322))</f>
        <v/>
      </c>
      <c r="H322" s="11">
        <f>IF(G322="","",ROUND(C322-G322,2))</f>
        <v/>
      </c>
      <c r="I322" s="10">
        <f>IF(E322="","",IF(COUNTIF($E$2:E322,E322)&gt;1,"Duplicate in books",IF(F322=0,"Only in books",IF(ABS(H322)&gt;1,"Value mismatch","Matched"))))</f>
        <v/>
      </c>
      <c r="J322" s="10">
        <f>IF(I322="","",IF(I322="Only in books",IF(COUNTIF('2B check'!$A$2:$A$501,A322)&gt;0,"Supplier has other invoices in 2B: look for a keying error, IMS Pending or a later period","Supplier has nothing in this 2B: check whether the supplier has filed GSTR-1 for the period"),IF(I322="Value mismatch",IF(H322&gt;0,"Books tax is higher than 2B","Books tax is lower than 2B"),IF(I322="Duplicate in books","Same key as an earlier row: left out of the totals",""))))</f>
        <v/>
      </c>
    </row>
    <row r="323">
      <c r="A323" s="10">
        <f>UPPER(SUBSTITUTE(TRIM('Purchase register'!A323&amp;"")," ",""))</f>
        <v/>
      </c>
      <c r="B323" s="10">
        <f>IF(E323="","",'Purchase register'!C323&amp;"")</f>
        <v/>
      </c>
      <c r="C323" s="11">
        <f>IF(E323="","",SUM('Purchase register'!F323:I323))</f>
        <v/>
      </c>
      <c r="D323" s="10">
        <f>UPPER(SUBSTITUTE(SUBSTITUTE(SUBSTITUTE(SUBSTITUTE(SUBSTITUTE(SUBSTITUTE(SUBSTITUTE(SUBSTITUTE(SUBSTITUTE(SUBSTITUTE(SUBSTITUTE(SUBSTITUTE(SUBSTITUTE('Purchase register'!C323&amp;""," ",""),"/",""),"-",""),".",""),",",""),"_",""),"\",""),"(",""),")",""),"#",""),"*",""),"?",""),"~",""))</f>
        <v/>
      </c>
      <c r="E323" s="10">
        <f>IF(OR(A323="",D323=""),"",A323&amp;"|"&amp;MID(D323,FIND(LEFT(TRIM(SUBSTITUTE(D323,"0"," ")),1),SUBSTITUTE(D323,"0"," ")),50))</f>
        <v/>
      </c>
      <c r="F323" s="12">
        <f>IF(E323="","",IFERROR(MATCH(E323,'2B check'!$E$2:$E$501,0),0))</f>
        <v/>
      </c>
      <c r="G323" s="11">
        <f>IF(OR(E323="",F323=0),"",INDEX('2B check'!$C$2:$C$501,F323))</f>
        <v/>
      </c>
      <c r="H323" s="11">
        <f>IF(G323="","",ROUND(C323-G323,2))</f>
        <v/>
      </c>
      <c r="I323" s="10">
        <f>IF(E323="","",IF(COUNTIF($E$2:E323,E323)&gt;1,"Duplicate in books",IF(F323=0,"Only in books",IF(ABS(H323)&gt;1,"Value mismatch","Matched"))))</f>
        <v/>
      </c>
      <c r="J323" s="10">
        <f>IF(I323="","",IF(I323="Only in books",IF(COUNTIF('2B check'!$A$2:$A$501,A323)&gt;0,"Supplier has other invoices in 2B: look for a keying error, IMS Pending or a later period","Supplier has nothing in this 2B: check whether the supplier has filed GSTR-1 for the period"),IF(I323="Value mismatch",IF(H323&gt;0,"Books tax is higher than 2B","Books tax is lower than 2B"),IF(I323="Duplicate in books","Same key as an earlier row: left out of the totals",""))))</f>
        <v/>
      </c>
    </row>
    <row r="324">
      <c r="A324" s="10">
        <f>UPPER(SUBSTITUTE(TRIM('Purchase register'!A324&amp;"")," ",""))</f>
        <v/>
      </c>
      <c r="B324" s="10">
        <f>IF(E324="","",'Purchase register'!C324&amp;"")</f>
        <v/>
      </c>
      <c r="C324" s="11">
        <f>IF(E324="","",SUM('Purchase register'!F324:I324))</f>
        <v/>
      </c>
      <c r="D324" s="10">
        <f>UPPER(SUBSTITUTE(SUBSTITUTE(SUBSTITUTE(SUBSTITUTE(SUBSTITUTE(SUBSTITUTE(SUBSTITUTE(SUBSTITUTE(SUBSTITUTE(SUBSTITUTE(SUBSTITUTE(SUBSTITUTE(SUBSTITUTE('Purchase register'!C324&amp;""," ",""),"/",""),"-",""),".",""),",",""),"_",""),"\",""),"(",""),")",""),"#",""),"*",""),"?",""),"~",""))</f>
        <v/>
      </c>
      <c r="E324" s="10">
        <f>IF(OR(A324="",D324=""),"",A324&amp;"|"&amp;MID(D324,FIND(LEFT(TRIM(SUBSTITUTE(D324,"0"," ")),1),SUBSTITUTE(D324,"0"," ")),50))</f>
        <v/>
      </c>
      <c r="F324" s="12">
        <f>IF(E324="","",IFERROR(MATCH(E324,'2B check'!$E$2:$E$501,0),0))</f>
        <v/>
      </c>
      <c r="G324" s="11">
        <f>IF(OR(E324="",F324=0),"",INDEX('2B check'!$C$2:$C$501,F324))</f>
        <v/>
      </c>
      <c r="H324" s="11">
        <f>IF(G324="","",ROUND(C324-G324,2))</f>
        <v/>
      </c>
      <c r="I324" s="10">
        <f>IF(E324="","",IF(COUNTIF($E$2:E324,E324)&gt;1,"Duplicate in books",IF(F324=0,"Only in books",IF(ABS(H324)&gt;1,"Value mismatch","Matched"))))</f>
        <v/>
      </c>
      <c r="J324" s="10">
        <f>IF(I324="","",IF(I324="Only in books",IF(COUNTIF('2B check'!$A$2:$A$501,A324)&gt;0,"Supplier has other invoices in 2B: look for a keying error, IMS Pending or a later period","Supplier has nothing in this 2B: check whether the supplier has filed GSTR-1 for the period"),IF(I324="Value mismatch",IF(H324&gt;0,"Books tax is higher than 2B","Books tax is lower than 2B"),IF(I324="Duplicate in books","Same key as an earlier row: left out of the totals",""))))</f>
        <v/>
      </c>
    </row>
    <row r="325">
      <c r="A325" s="10">
        <f>UPPER(SUBSTITUTE(TRIM('Purchase register'!A325&amp;"")," ",""))</f>
        <v/>
      </c>
      <c r="B325" s="10">
        <f>IF(E325="","",'Purchase register'!C325&amp;"")</f>
        <v/>
      </c>
      <c r="C325" s="11">
        <f>IF(E325="","",SUM('Purchase register'!F325:I325))</f>
        <v/>
      </c>
      <c r="D325" s="10">
        <f>UPPER(SUBSTITUTE(SUBSTITUTE(SUBSTITUTE(SUBSTITUTE(SUBSTITUTE(SUBSTITUTE(SUBSTITUTE(SUBSTITUTE(SUBSTITUTE(SUBSTITUTE(SUBSTITUTE(SUBSTITUTE(SUBSTITUTE('Purchase register'!C325&amp;""," ",""),"/",""),"-",""),".",""),",",""),"_",""),"\",""),"(",""),")",""),"#",""),"*",""),"?",""),"~",""))</f>
        <v/>
      </c>
      <c r="E325" s="10">
        <f>IF(OR(A325="",D325=""),"",A325&amp;"|"&amp;MID(D325,FIND(LEFT(TRIM(SUBSTITUTE(D325,"0"," ")),1),SUBSTITUTE(D325,"0"," ")),50))</f>
        <v/>
      </c>
      <c r="F325" s="12">
        <f>IF(E325="","",IFERROR(MATCH(E325,'2B check'!$E$2:$E$501,0),0))</f>
        <v/>
      </c>
      <c r="G325" s="11">
        <f>IF(OR(E325="",F325=0),"",INDEX('2B check'!$C$2:$C$501,F325))</f>
        <v/>
      </c>
      <c r="H325" s="11">
        <f>IF(G325="","",ROUND(C325-G325,2))</f>
        <v/>
      </c>
      <c r="I325" s="10">
        <f>IF(E325="","",IF(COUNTIF($E$2:E325,E325)&gt;1,"Duplicate in books",IF(F325=0,"Only in books",IF(ABS(H325)&gt;1,"Value mismatch","Matched"))))</f>
        <v/>
      </c>
      <c r="J325" s="10">
        <f>IF(I325="","",IF(I325="Only in books",IF(COUNTIF('2B check'!$A$2:$A$501,A325)&gt;0,"Supplier has other invoices in 2B: look for a keying error, IMS Pending or a later period","Supplier has nothing in this 2B: check whether the supplier has filed GSTR-1 for the period"),IF(I325="Value mismatch",IF(H325&gt;0,"Books tax is higher than 2B","Books tax is lower than 2B"),IF(I325="Duplicate in books","Same key as an earlier row: left out of the totals",""))))</f>
        <v/>
      </c>
    </row>
    <row r="326">
      <c r="A326" s="10">
        <f>UPPER(SUBSTITUTE(TRIM('Purchase register'!A326&amp;"")," ",""))</f>
        <v/>
      </c>
      <c r="B326" s="10">
        <f>IF(E326="","",'Purchase register'!C326&amp;"")</f>
        <v/>
      </c>
      <c r="C326" s="11">
        <f>IF(E326="","",SUM('Purchase register'!F326:I326))</f>
        <v/>
      </c>
      <c r="D326" s="10">
        <f>UPPER(SUBSTITUTE(SUBSTITUTE(SUBSTITUTE(SUBSTITUTE(SUBSTITUTE(SUBSTITUTE(SUBSTITUTE(SUBSTITUTE(SUBSTITUTE(SUBSTITUTE(SUBSTITUTE(SUBSTITUTE(SUBSTITUTE('Purchase register'!C326&amp;""," ",""),"/",""),"-",""),".",""),",",""),"_",""),"\",""),"(",""),")",""),"#",""),"*",""),"?",""),"~",""))</f>
        <v/>
      </c>
      <c r="E326" s="10">
        <f>IF(OR(A326="",D326=""),"",A326&amp;"|"&amp;MID(D326,FIND(LEFT(TRIM(SUBSTITUTE(D326,"0"," ")),1),SUBSTITUTE(D326,"0"," ")),50))</f>
        <v/>
      </c>
      <c r="F326" s="12">
        <f>IF(E326="","",IFERROR(MATCH(E326,'2B check'!$E$2:$E$501,0),0))</f>
        <v/>
      </c>
      <c r="G326" s="11">
        <f>IF(OR(E326="",F326=0),"",INDEX('2B check'!$C$2:$C$501,F326))</f>
        <v/>
      </c>
      <c r="H326" s="11">
        <f>IF(G326="","",ROUND(C326-G326,2))</f>
        <v/>
      </c>
      <c r="I326" s="10">
        <f>IF(E326="","",IF(COUNTIF($E$2:E326,E326)&gt;1,"Duplicate in books",IF(F326=0,"Only in books",IF(ABS(H326)&gt;1,"Value mismatch","Matched"))))</f>
        <v/>
      </c>
      <c r="J326" s="10">
        <f>IF(I326="","",IF(I326="Only in books",IF(COUNTIF('2B check'!$A$2:$A$501,A326)&gt;0,"Supplier has other invoices in 2B: look for a keying error, IMS Pending or a later period","Supplier has nothing in this 2B: check whether the supplier has filed GSTR-1 for the period"),IF(I326="Value mismatch",IF(H326&gt;0,"Books tax is higher than 2B","Books tax is lower than 2B"),IF(I326="Duplicate in books","Same key as an earlier row: left out of the totals",""))))</f>
        <v/>
      </c>
    </row>
    <row r="327">
      <c r="A327" s="10">
        <f>UPPER(SUBSTITUTE(TRIM('Purchase register'!A327&amp;"")," ",""))</f>
        <v/>
      </c>
      <c r="B327" s="10">
        <f>IF(E327="","",'Purchase register'!C327&amp;"")</f>
        <v/>
      </c>
      <c r="C327" s="11">
        <f>IF(E327="","",SUM('Purchase register'!F327:I327))</f>
        <v/>
      </c>
      <c r="D327" s="10">
        <f>UPPER(SUBSTITUTE(SUBSTITUTE(SUBSTITUTE(SUBSTITUTE(SUBSTITUTE(SUBSTITUTE(SUBSTITUTE(SUBSTITUTE(SUBSTITUTE(SUBSTITUTE(SUBSTITUTE(SUBSTITUTE(SUBSTITUTE('Purchase register'!C327&amp;""," ",""),"/",""),"-",""),".",""),",",""),"_",""),"\",""),"(",""),")",""),"#",""),"*",""),"?",""),"~",""))</f>
        <v/>
      </c>
      <c r="E327" s="10">
        <f>IF(OR(A327="",D327=""),"",A327&amp;"|"&amp;MID(D327,FIND(LEFT(TRIM(SUBSTITUTE(D327,"0"," ")),1),SUBSTITUTE(D327,"0"," ")),50))</f>
        <v/>
      </c>
      <c r="F327" s="12">
        <f>IF(E327="","",IFERROR(MATCH(E327,'2B check'!$E$2:$E$501,0),0))</f>
        <v/>
      </c>
      <c r="G327" s="11">
        <f>IF(OR(E327="",F327=0),"",INDEX('2B check'!$C$2:$C$501,F327))</f>
        <v/>
      </c>
      <c r="H327" s="11">
        <f>IF(G327="","",ROUND(C327-G327,2))</f>
        <v/>
      </c>
      <c r="I327" s="10">
        <f>IF(E327="","",IF(COUNTIF($E$2:E327,E327)&gt;1,"Duplicate in books",IF(F327=0,"Only in books",IF(ABS(H327)&gt;1,"Value mismatch","Matched"))))</f>
        <v/>
      </c>
      <c r="J327" s="10">
        <f>IF(I327="","",IF(I327="Only in books",IF(COUNTIF('2B check'!$A$2:$A$501,A327)&gt;0,"Supplier has other invoices in 2B: look for a keying error, IMS Pending or a later period","Supplier has nothing in this 2B: check whether the supplier has filed GSTR-1 for the period"),IF(I327="Value mismatch",IF(H327&gt;0,"Books tax is higher than 2B","Books tax is lower than 2B"),IF(I327="Duplicate in books","Same key as an earlier row: left out of the totals",""))))</f>
        <v/>
      </c>
    </row>
    <row r="328">
      <c r="A328" s="10">
        <f>UPPER(SUBSTITUTE(TRIM('Purchase register'!A328&amp;"")," ",""))</f>
        <v/>
      </c>
      <c r="B328" s="10">
        <f>IF(E328="","",'Purchase register'!C328&amp;"")</f>
        <v/>
      </c>
      <c r="C328" s="11">
        <f>IF(E328="","",SUM('Purchase register'!F328:I328))</f>
        <v/>
      </c>
      <c r="D328" s="10">
        <f>UPPER(SUBSTITUTE(SUBSTITUTE(SUBSTITUTE(SUBSTITUTE(SUBSTITUTE(SUBSTITUTE(SUBSTITUTE(SUBSTITUTE(SUBSTITUTE(SUBSTITUTE(SUBSTITUTE(SUBSTITUTE(SUBSTITUTE('Purchase register'!C328&amp;""," ",""),"/",""),"-",""),".",""),",",""),"_",""),"\",""),"(",""),")",""),"#",""),"*",""),"?",""),"~",""))</f>
        <v/>
      </c>
      <c r="E328" s="10">
        <f>IF(OR(A328="",D328=""),"",A328&amp;"|"&amp;MID(D328,FIND(LEFT(TRIM(SUBSTITUTE(D328,"0"," ")),1),SUBSTITUTE(D328,"0"," ")),50))</f>
        <v/>
      </c>
      <c r="F328" s="12">
        <f>IF(E328="","",IFERROR(MATCH(E328,'2B check'!$E$2:$E$501,0),0))</f>
        <v/>
      </c>
      <c r="G328" s="11">
        <f>IF(OR(E328="",F328=0),"",INDEX('2B check'!$C$2:$C$501,F328))</f>
        <v/>
      </c>
      <c r="H328" s="11">
        <f>IF(G328="","",ROUND(C328-G328,2))</f>
        <v/>
      </c>
      <c r="I328" s="10">
        <f>IF(E328="","",IF(COUNTIF($E$2:E328,E328)&gt;1,"Duplicate in books",IF(F328=0,"Only in books",IF(ABS(H328)&gt;1,"Value mismatch","Matched"))))</f>
        <v/>
      </c>
      <c r="J328" s="10">
        <f>IF(I328="","",IF(I328="Only in books",IF(COUNTIF('2B check'!$A$2:$A$501,A328)&gt;0,"Supplier has other invoices in 2B: look for a keying error, IMS Pending or a later period","Supplier has nothing in this 2B: check whether the supplier has filed GSTR-1 for the period"),IF(I328="Value mismatch",IF(H328&gt;0,"Books tax is higher than 2B","Books tax is lower than 2B"),IF(I328="Duplicate in books","Same key as an earlier row: left out of the totals",""))))</f>
        <v/>
      </c>
    </row>
    <row r="329">
      <c r="A329" s="10">
        <f>UPPER(SUBSTITUTE(TRIM('Purchase register'!A329&amp;"")," ",""))</f>
        <v/>
      </c>
      <c r="B329" s="10">
        <f>IF(E329="","",'Purchase register'!C329&amp;"")</f>
        <v/>
      </c>
      <c r="C329" s="11">
        <f>IF(E329="","",SUM('Purchase register'!F329:I329))</f>
        <v/>
      </c>
      <c r="D329" s="10">
        <f>UPPER(SUBSTITUTE(SUBSTITUTE(SUBSTITUTE(SUBSTITUTE(SUBSTITUTE(SUBSTITUTE(SUBSTITUTE(SUBSTITUTE(SUBSTITUTE(SUBSTITUTE(SUBSTITUTE(SUBSTITUTE(SUBSTITUTE('Purchase register'!C329&amp;""," ",""),"/",""),"-",""),".",""),",",""),"_",""),"\",""),"(",""),")",""),"#",""),"*",""),"?",""),"~",""))</f>
        <v/>
      </c>
      <c r="E329" s="10">
        <f>IF(OR(A329="",D329=""),"",A329&amp;"|"&amp;MID(D329,FIND(LEFT(TRIM(SUBSTITUTE(D329,"0"," ")),1),SUBSTITUTE(D329,"0"," ")),50))</f>
        <v/>
      </c>
      <c r="F329" s="12">
        <f>IF(E329="","",IFERROR(MATCH(E329,'2B check'!$E$2:$E$501,0),0))</f>
        <v/>
      </c>
      <c r="G329" s="11">
        <f>IF(OR(E329="",F329=0),"",INDEX('2B check'!$C$2:$C$501,F329))</f>
        <v/>
      </c>
      <c r="H329" s="11">
        <f>IF(G329="","",ROUND(C329-G329,2))</f>
        <v/>
      </c>
      <c r="I329" s="10">
        <f>IF(E329="","",IF(COUNTIF($E$2:E329,E329)&gt;1,"Duplicate in books",IF(F329=0,"Only in books",IF(ABS(H329)&gt;1,"Value mismatch","Matched"))))</f>
        <v/>
      </c>
      <c r="J329" s="10">
        <f>IF(I329="","",IF(I329="Only in books",IF(COUNTIF('2B check'!$A$2:$A$501,A329)&gt;0,"Supplier has other invoices in 2B: look for a keying error, IMS Pending or a later period","Supplier has nothing in this 2B: check whether the supplier has filed GSTR-1 for the period"),IF(I329="Value mismatch",IF(H329&gt;0,"Books tax is higher than 2B","Books tax is lower than 2B"),IF(I329="Duplicate in books","Same key as an earlier row: left out of the totals",""))))</f>
        <v/>
      </c>
    </row>
    <row r="330">
      <c r="A330" s="10">
        <f>UPPER(SUBSTITUTE(TRIM('Purchase register'!A330&amp;"")," ",""))</f>
        <v/>
      </c>
      <c r="B330" s="10">
        <f>IF(E330="","",'Purchase register'!C330&amp;"")</f>
        <v/>
      </c>
      <c r="C330" s="11">
        <f>IF(E330="","",SUM('Purchase register'!F330:I330))</f>
        <v/>
      </c>
      <c r="D330" s="10">
        <f>UPPER(SUBSTITUTE(SUBSTITUTE(SUBSTITUTE(SUBSTITUTE(SUBSTITUTE(SUBSTITUTE(SUBSTITUTE(SUBSTITUTE(SUBSTITUTE(SUBSTITUTE(SUBSTITUTE(SUBSTITUTE(SUBSTITUTE('Purchase register'!C330&amp;""," ",""),"/",""),"-",""),".",""),",",""),"_",""),"\",""),"(",""),")",""),"#",""),"*",""),"?",""),"~",""))</f>
        <v/>
      </c>
      <c r="E330" s="10">
        <f>IF(OR(A330="",D330=""),"",A330&amp;"|"&amp;MID(D330,FIND(LEFT(TRIM(SUBSTITUTE(D330,"0"," ")),1),SUBSTITUTE(D330,"0"," ")),50))</f>
        <v/>
      </c>
      <c r="F330" s="12">
        <f>IF(E330="","",IFERROR(MATCH(E330,'2B check'!$E$2:$E$501,0),0))</f>
        <v/>
      </c>
      <c r="G330" s="11">
        <f>IF(OR(E330="",F330=0),"",INDEX('2B check'!$C$2:$C$501,F330))</f>
        <v/>
      </c>
      <c r="H330" s="11">
        <f>IF(G330="","",ROUND(C330-G330,2))</f>
        <v/>
      </c>
      <c r="I330" s="10">
        <f>IF(E330="","",IF(COUNTIF($E$2:E330,E330)&gt;1,"Duplicate in books",IF(F330=0,"Only in books",IF(ABS(H330)&gt;1,"Value mismatch","Matched"))))</f>
        <v/>
      </c>
      <c r="J330" s="10">
        <f>IF(I330="","",IF(I330="Only in books",IF(COUNTIF('2B check'!$A$2:$A$501,A330)&gt;0,"Supplier has other invoices in 2B: look for a keying error, IMS Pending or a later period","Supplier has nothing in this 2B: check whether the supplier has filed GSTR-1 for the period"),IF(I330="Value mismatch",IF(H330&gt;0,"Books tax is higher than 2B","Books tax is lower than 2B"),IF(I330="Duplicate in books","Same key as an earlier row: left out of the totals",""))))</f>
        <v/>
      </c>
    </row>
    <row r="331">
      <c r="A331" s="10">
        <f>UPPER(SUBSTITUTE(TRIM('Purchase register'!A331&amp;"")," ",""))</f>
        <v/>
      </c>
      <c r="B331" s="10">
        <f>IF(E331="","",'Purchase register'!C331&amp;"")</f>
        <v/>
      </c>
      <c r="C331" s="11">
        <f>IF(E331="","",SUM('Purchase register'!F331:I331))</f>
        <v/>
      </c>
      <c r="D331" s="10">
        <f>UPPER(SUBSTITUTE(SUBSTITUTE(SUBSTITUTE(SUBSTITUTE(SUBSTITUTE(SUBSTITUTE(SUBSTITUTE(SUBSTITUTE(SUBSTITUTE(SUBSTITUTE(SUBSTITUTE(SUBSTITUTE(SUBSTITUTE('Purchase register'!C331&amp;""," ",""),"/",""),"-",""),".",""),",",""),"_",""),"\",""),"(",""),")",""),"#",""),"*",""),"?",""),"~",""))</f>
        <v/>
      </c>
      <c r="E331" s="10">
        <f>IF(OR(A331="",D331=""),"",A331&amp;"|"&amp;MID(D331,FIND(LEFT(TRIM(SUBSTITUTE(D331,"0"," ")),1),SUBSTITUTE(D331,"0"," ")),50))</f>
        <v/>
      </c>
      <c r="F331" s="12">
        <f>IF(E331="","",IFERROR(MATCH(E331,'2B check'!$E$2:$E$501,0),0))</f>
        <v/>
      </c>
      <c r="G331" s="11">
        <f>IF(OR(E331="",F331=0),"",INDEX('2B check'!$C$2:$C$501,F331))</f>
        <v/>
      </c>
      <c r="H331" s="11">
        <f>IF(G331="","",ROUND(C331-G331,2))</f>
        <v/>
      </c>
      <c r="I331" s="10">
        <f>IF(E331="","",IF(COUNTIF($E$2:E331,E331)&gt;1,"Duplicate in books",IF(F331=0,"Only in books",IF(ABS(H331)&gt;1,"Value mismatch","Matched"))))</f>
        <v/>
      </c>
      <c r="J331" s="10">
        <f>IF(I331="","",IF(I331="Only in books",IF(COUNTIF('2B check'!$A$2:$A$501,A331)&gt;0,"Supplier has other invoices in 2B: look for a keying error, IMS Pending or a later period","Supplier has nothing in this 2B: check whether the supplier has filed GSTR-1 for the period"),IF(I331="Value mismatch",IF(H331&gt;0,"Books tax is higher than 2B","Books tax is lower than 2B"),IF(I331="Duplicate in books","Same key as an earlier row: left out of the totals",""))))</f>
        <v/>
      </c>
    </row>
    <row r="332">
      <c r="A332" s="10">
        <f>UPPER(SUBSTITUTE(TRIM('Purchase register'!A332&amp;"")," ",""))</f>
        <v/>
      </c>
      <c r="B332" s="10">
        <f>IF(E332="","",'Purchase register'!C332&amp;"")</f>
        <v/>
      </c>
      <c r="C332" s="11">
        <f>IF(E332="","",SUM('Purchase register'!F332:I332))</f>
        <v/>
      </c>
      <c r="D332" s="10">
        <f>UPPER(SUBSTITUTE(SUBSTITUTE(SUBSTITUTE(SUBSTITUTE(SUBSTITUTE(SUBSTITUTE(SUBSTITUTE(SUBSTITUTE(SUBSTITUTE(SUBSTITUTE(SUBSTITUTE(SUBSTITUTE(SUBSTITUTE('Purchase register'!C332&amp;""," ",""),"/",""),"-",""),".",""),",",""),"_",""),"\",""),"(",""),")",""),"#",""),"*",""),"?",""),"~",""))</f>
        <v/>
      </c>
      <c r="E332" s="10">
        <f>IF(OR(A332="",D332=""),"",A332&amp;"|"&amp;MID(D332,FIND(LEFT(TRIM(SUBSTITUTE(D332,"0"," ")),1),SUBSTITUTE(D332,"0"," ")),50))</f>
        <v/>
      </c>
      <c r="F332" s="12">
        <f>IF(E332="","",IFERROR(MATCH(E332,'2B check'!$E$2:$E$501,0),0))</f>
        <v/>
      </c>
      <c r="G332" s="11">
        <f>IF(OR(E332="",F332=0),"",INDEX('2B check'!$C$2:$C$501,F332))</f>
        <v/>
      </c>
      <c r="H332" s="11">
        <f>IF(G332="","",ROUND(C332-G332,2))</f>
        <v/>
      </c>
      <c r="I332" s="10">
        <f>IF(E332="","",IF(COUNTIF($E$2:E332,E332)&gt;1,"Duplicate in books",IF(F332=0,"Only in books",IF(ABS(H332)&gt;1,"Value mismatch","Matched"))))</f>
        <v/>
      </c>
      <c r="J332" s="10">
        <f>IF(I332="","",IF(I332="Only in books",IF(COUNTIF('2B check'!$A$2:$A$501,A332)&gt;0,"Supplier has other invoices in 2B: look for a keying error, IMS Pending or a later period","Supplier has nothing in this 2B: check whether the supplier has filed GSTR-1 for the period"),IF(I332="Value mismatch",IF(H332&gt;0,"Books tax is higher than 2B","Books tax is lower than 2B"),IF(I332="Duplicate in books","Same key as an earlier row: left out of the totals",""))))</f>
        <v/>
      </c>
    </row>
    <row r="333">
      <c r="A333" s="10">
        <f>UPPER(SUBSTITUTE(TRIM('Purchase register'!A333&amp;"")," ",""))</f>
        <v/>
      </c>
      <c r="B333" s="10">
        <f>IF(E333="","",'Purchase register'!C333&amp;"")</f>
        <v/>
      </c>
      <c r="C333" s="11">
        <f>IF(E333="","",SUM('Purchase register'!F333:I333))</f>
        <v/>
      </c>
      <c r="D333" s="10">
        <f>UPPER(SUBSTITUTE(SUBSTITUTE(SUBSTITUTE(SUBSTITUTE(SUBSTITUTE(SUBSTITUTE(SUBSTITUTE(SUBSTITUTE(SUBSTITUTE(SUBSTITUTE(SUBSTITUTE(SUBSTITUTE(SUBSTITUTE('Purchase register'!C333&amp;""," ",""),"/",""),"-",""),".",""),",",""),"_",""),"\",""),"(",""),")",""),"#",""),"*",""),"?",""),"~",""))</f>
        <v/>
      </c>
      <c r="E333" s="10">
        <f>IF(OR(A333="",D333=""),"",A333&amp;"|"&amp;MID(D333,FIND(LEFT(TRIM(SUBSTITUTE(D333,"0"," ")),1),SUBSTITUTE(D333,"0"," ")),50))</f>
        <v/>
      </c>
      <c r="F333" s="12">
        <f>IF(E333="","",IFERROR(MATCH(E333,'2B check'!$E$2:$E$501,0),0))</f>
        <v/>
      </c>
      <c r="G333" s="11">
        <f>IF(OR(E333="",F333=0),"",INDEX('2B check'!$C$2:$C$501,F333))</f>
        <v/>
      </c>
      <c r="H333" s="11">
        <f>IF(G333="","",ROUND(C333-G333,2))</f>
        <v/>
      </c>
      <c r="I333" s="10">
        <f>IF(E333="","",IF(COUNTIF($E$2:E333,E333)&gt;1,"Duplicate in books",IF(F333=0,"Only in books",IF(ABS(H333)&gt;1,"Value mismatch","Matched"))))</f>
        <v/>
      </c>
      <c r="J333" s="10">
        <f>IF(I333="","",IF(I333="Only in books",IF(COUNTIF('2B check'!$A$2:$A$501,A333)&gt;0,"Supplier has other invoices in 2B: look for a keying error, IMS Pending or a later period","Supplier has nothing in this 2B: check whether the supplier has filed GSTR-1 for the period"),IF(I333="Value mismatch",IF(H333&gt;0,"Books tax is higher than 2B","Books tax is lower than 2B"),IF(I333="Duplicate in books","Same key as an earlier row: left out of the totals",""))))</f>
        <v/>
      </c>
    </row>
    <row r="334">
      <c r="A334" s="10">
        <f>UPPER(SUBSTITUTE(TRIM('Purchase register'!A334&amp;"")," ",""))</f>
        <v/>
      </c>
      <c r="B334" s="10">
        <f>IF(E334="","",'Purchase register'!C334&amp;"")</f>
        <v/>
      </c>
      <c r="C334" s="11">
        <f>IF(E334="","",SUM('Purchase register'!F334:I334))</f>
        <v/>
      </c>
      <c r="D334" s="10">
        <f>UPPER(SUBSTITUTE(SUBSTITUTE(SUBSTITUTE(SUBSTITUTE(SUBSTITUTE(SUBSTITUTE(SUBSTITUTE(SUBSTITUTE(SUBSTITUTE(SUBSTITUTE(SUBSTITUTE(SUBSTITUTE(SUBSTITUTE('Purchase register'!C334&amp;""," ",""),"/",""),"-",""),".",""),",",""),"_",""),"\",""),"(",""),")",""),"#",""),"*",""),"?",""),"~",""))</f>
        <v/>
      </c>
      <c r="E334" s="10">
        <f>IF(OR(A334="",D334=""),"",A334&amp;"|"&amp;MID(D334,FIND(LEFT(TRIM(SUBSTITUTE(D334,"0"," ")),1),SUBSTITUTE(D334,"0"," ")),50))</f>
        <v/>
      </c>
      <c r="F334" s="12">
        <f>IF(E334="","",IFERROR(MATCH(E334,'2B check'!$E$2:$E$501,0),0))</f>
        <v/>
      </c>
      <c r="G334" s="11">
        <f>IF(OR(E334="",F334=0),"",INDEX('2B check'!$C$2:$C$501,F334))</f>
        <v/>
      </c>
      <c r="H334" s="11">
        <f>IF(G334="","",ROUND(C334-G334,2))</f>
        <v/>
      </c>
      <c r="I334" s="10">
        <f>IF(E334="","",IF(COUNTIF($E$2:E334,E334)&gt;1,"Duplicate in books",IF(F334=0,"Only in books",IF(ABS(H334)&gt;1,"Value mismatch","Matched"))))</f>
        <v/>
      </c>
      <c r="J334" s="10">
        <f>IF(I334="","",IF(I334="Only in books",IF(COUNTIF('2B check'!$A$2:$A$501,A334)&gt;0,"Supplier has other invoices in 2B: look for a keying error, IMS Pending or a later period","Supplier has nothing in this 2B: check whether the supplier has filed GSTR-1 for the period"),IF(I334="Value mismatch",IF(H334&gt;0,"Books tax is higher than 2B","Books tax is lower than 2B"),IF(I334="Duplicate in books","Same key as an earlier row: left out of the totals",""))))</f>
        <v/>
      </c>
    </row>
    <row r="335">
      <c r="A335" s="10">
        <f>UPPER(SUBSTITUTE(TRIM('Purchase register'!A335&amp;"")," ",""))</f>
        <v/>
      </c>
      <c r="B335" s="10">
        <f>IF(E335="","",'Purchase register'!C335&amp;"")</f>
        <v/>
      </c>
      <c r="C335" s="11">
        <f>IF(E335="","",SUM('Purchase register'!F335:I335))</f>
        <v/>
      </c>
      <c r="D335" s="10">
        <f>UPPER(SUBSTITUTE(SUBSTITUTE(SUBSTITUTE(SUBSTITUTE(SUBSTITUTE(SUBSTITUTE(SUBSTITUTE(SUBSTITUTE(SUBSTITUTE(SUBSTITUTE(SUBSTITUTE(SUBSTITUTE(SUBSTITUTE('Purchase register'!C335&amp;""," ",""),"/",""),"-",""),".",""),",",""),"_",""),"\",""),"(",""),")",""),"#",""),"*",""),"?",""),"~",""))</f>
        <v/>
      </c>
      <c r="E335" s="10">
        <f>IF(OR(A335="",D335=""),"",A335&amp;"|"&amp;MID(D335,FIND(LEFT(TRIM(SUBSTITUTE(D335,"0"," ")),1),SUBSTITUTE(D335,"0"," ")),50))</f>
        <v/>
      </c>
      <c r="F335" s="12">
        <f>IF(E335="","",IFERROR(MATCH(E335,'2B check'!$E$2:$E$501,0),0))</f>
        <v/>
      </c>
      <c r="G335" s="11">
        <f>IF(OR(E335="",F335=0),"",INDEX('2B check'!$C$2:$C$501,F335))</f>
        <v/>
      </c>
      <c r="H335" s="11">
        <f>IF(G335="","",ROUND(C335-G335,2))</f>
        <v/>
      </c>
      <c r="I335" s="10">
        <f>IF(E335="","",IF(COUNTIF($E$2:E335,E335)&gt;1,"Duplicate in books",IF(F335=0,"Only in books",IF(ABS(H335)&gt;1,"Value mismatch","Matched"))))</f>
        <v/>
      </c>
      <c r="J335" s="10">
        <f>IF(I335="","",IF(I335="Only in books",IF(COUNTIF('2B check'!$A$2:$A$501,A335)&gt;0,"Supplier has other invoices in 2B: look for a keying error, IMS Pending or a later period","Supplier has nothing in this 2B: check whether the supplier has filed GSTR-1 for the period"),IF(I335="Value mismatch",IF(H335&gt;0,"Books tax is higher than 2B","Books tax is lower than 2B"),IF(I335="Duplicate in books","Same key as an earlier row: left out of the totals",""))))</f>
        <v/>
      </c>
    </row>
    <row r="336">
      <c r="A336" s="10">
        <f>UPPER(SUBSTITUTE(TRIM('Purchase register'!A336&amp;"")," ",""))</f>
        <v/>
      </c>
      <c r="B336" s="10">
        <f>IF(E336="","",'Purchase register'!C336&amp;"")</f>
        <v/>
      </c>
      <c r="C336" s="11">
        <f>IF(E336="","",SUM('Purchase register'!F336:I336))</f>
        <v/>
      </c>
      <c r="D336" s="10">
        <f>UPPER(SUBSTITUTE(SUBSTITUTE(SUBSTITUTE(SUBSTITUTE(SUBSTITUTE(SUBSTITUTE(SUBSTITUTE(SUBSTITUTE(SUBSTITUTE(SUBSTITUTE(SUBSTITUTE(SUBSTITUTE(SUBSTITUTE('Purchase register'!C336&amp;""," ",""),"/",""),"-",""),".",""),",",""),"_",""),"\",""),"(",""),")",""),"#",""),"*",""),"?",""),"~",""))</f>
        <v/>
      </c>
      <c r="E336" s="10">
        <f>IF(OR(A336="",D336=""),"",A336&amp;"|"&amp;MID(D336,FIND(LEFT(TRIM(SUBSTITUTE(D336,"0"," ")),1),SUBSTITUTE(D336,"0"," ")),50))</f>
        <v/>
      </c>
      <c r="F336" s="12">
        <f>IF(E336="","",IFERROR(MATCH(E336,'2B check'!$E$2:$E$501,0),0))</f>
        <v/>
      </c>
      <c r="G336" s="11">
        <f>IF(OR(E336="",F336=0),"",INDEX('2B check'!$C$2:$C$501,F336))</f>
        <v/>
      </c>
      <c r="H336" s="11">
        <f>IF(G336="","",ROUND(C336-G336,2))</f>
        <v/>
      </c>
      <c r="I336" s="10">
        <f>IF(E336="","",IF(COUNTIF($E$2:E336,E336)&gt;1,"Duplicate in books",IF(F336=0,"Only in books",IF(ABS(H336)&gt;1,"Value mismatch","Matched"))))</f>
        <v/>
      </c>
      <c r="J336" s="10">
        <f>IF(I336="","",IF(I336="Only in books",IF(COUNTIF('2B check'!$A$2:$A$501,A336)&gt;0,"Supplier has other invoices in 2B: look for a keying error, IMS Pending or a later period","Supplier has nothing in this 2B: check whether the supplier has filed GSTR-1 for the period"),IF(I336="Value mismatch",IF(H336&gt;0,"Books tax is higher than 2B","Books tax is lower than 2B"),IF(I336="Duplicate in books","Same key as an earlier row: left out of the totals",""))))</f>
        <v/>
      </c>
    </row>
    <row r="337">
      <c r="A337" s="10">
        <f>UPPER(SUBSTITUTE(TRIM('Purchase register'!A337&amp;"")," ",""))</f>
        <v/>
      </c>
      <c r="B337" s="10">
        <f>IF(E337="","",'Purchase register'!C337&amp;"")</f>
        <v/>
      </c>
      <c r="C337" s="11">
        <f>IF(E337="","",SUM('Purchase register'!F337:I337))</f>
        <v/>
      </c>
      <c r="D337" s="10">
        <f>UPPER(SUBSTITUTE(SUBSTITUTE(SUBSTITUTE(SUBSTITUTE(SUBSTITUTE(SUBSTITUTE(SUBSTITUTE(SUBSTITUTE(SUBSTITUTE(SUBSTITUTE(SUBSTITUTE(SUBSTITUTE(SUBSTITUTE('Purchase register'!C337&amp;""," ",""),"/",""),"-",""),".",""),",",""),"_",""),"\",""),"(",""),")",""),"#",""),"*",""),"?",""),"~",""))</f>
        <v/>
      </c>
      <c r="E337" s="10">
        <f>IF(OR(A337="",D337=""),"",A337&amp;"|"&amp;MID(D337,FIND(LEFT(TRIM(SUBSTITUTE(D337,"0"," ")),1),SUBSTITUTE(D337,"0"," ")),50))</f>
        <v/>
      </c>
      <c r="F337" s="12">
        <f>IF(E337="","",IFERROR(MATCH(E337,'2B check'!$E$2:$E$501,0),0))</f>
        <v/>
      </c>
      <c r="G337" s="11">
        <f>IF(OR(E337="",F337=0),"",INDEX('2B check'!$C$2:$C$501,F337))</f>
        <v/>
      </c>
      <c r="H337" s="11">
        <f>IF(G337="","",ROUND(C337-G337,2))</f>
        <v/>
      </c>
      <c r="I337" s="10">
        <f>IF(E337="","",IF(COUNTIF($E$2:E337,E337)&gt;1,"Duplicate in books",IF(F337=0,"Only in books",IF(ABS(H337)&gt;1,"Value mismatch","Matched"))))</f>
        <v/>
      </c>
      <c r="J337" s="10">
        <f>IF(I337="","",IF(I337="Only in books",IF(COUNTIF('2B check'!$A$2:$A$501,A337)&gt;0,"Supplier has other invoices in 2B: look for a keying error, IMS Pending or a later period","Supplier has nothing in this 2B: check whether the supplier has filed GSTR-1 for the period"),IF(I337="Value mismatch",IF(H337&gt;0,"Books tax is higher than 2B","Books tax is lower than 2B"),IF(I337="Duplicate in books","Same key as an earlier row: left out of the totals",""))))</f>
        <v/>
      </c>
    </row>
    <row r="338">
      <c r="A338" s="10">
        <f>UPPER(SUBSTITUTE(TRIM('Purchase register'!A338&amp;"")," ",""))</f>
        <v/>
      </c>
      <c r="B338" s="10">
        <f>IF(E338="","",'Purchase register'!C338&amp;"")</f>
        <v/>
      </c>
      <c r="C338" s="11">
        <f>IF(E338="","",SUM('Purchase register'!F338:I338))</f>
        <v/>
      </c>
      <c r="D338" s="10">
        <f>UPPER(SUBSTITUTE(SUBSTITUTE(SUBSTITUTE(SUBSTITUTE(SUBSTITUTE(SUBSTITUTE(SUBSTITUTE(SUBSTITUTE(SUBSTITUTE(SUBSTITUTE(SUBSTITUTE(SUBSTITUTE(SUBSTITUTE('Purchase register'!C338&amp;""," ",""),"/",""),"-",""),".",""),",",""),"_",""),"\",""),"(",""),")",""),"#",""),"*",""),"?",""),"~",""))</f>
        <v/>
      </c>
      <c r="E338" s="10">
        <f>IF(OR(A338="",D338=""),"",A338&amp;"|"&amp;MID(D338,FIND(LEFT(TRIM(SUBSTITUTE(D338,"0"," ")),1),SUBSTITUTE(D338,"0"," ")),50))</f>
        <v/>
      </c>
      <c r="F338" s="12">
        <f>IF(E338="","",IFERROR(MATCH(E338,'2B check'!$E$2:$E$501,0),0))</f>
        <v/>
      </c>
      <c r="G338" s="11">
        <f>IF(OR(E338="",F338=0),"",INDEX('2B check'!$C$2:$C$501,F338))</f>
        <v/>
      </c>
      <c r="H338" s="11">
        <f>IF(G338="","",ROUND(C338-G338,2))</f>
        <v/>
      </c>
      <c r="I338" s="10">
        <f>IF(E338="","",IF(COUNTIF($E$2:E338,E338)&gt;1,"Duplicate in books",IF(F338=0,"Only in books",IF(ABS(H338)&gt;1,"Value mismatch","Matched"))))</f>
        <v/>
      </c>
      <c r="J338" s="10">
        <f>IF(I338="","",IF(I338="Only in books",IF(COUNTIF('2B check'!$A$2:$A$501,A338)&gt;0,"Supplier has other invoices in 2B: look for a keying error, IMS Pending or a later period","Supplier has nothing in this 2B: check whether the supplier has filed GSTR-1 for the period"),IF(I338="Value mismatch",IF(H338&gt;0,"Books tax is higher than 2B","Books tax is lower than 2B"),IF(I338="Duplicate in books","Same key as an earlier row: left out of the totals",""))))</f>
        <v/>
      </c>
    </row>
    <row r="339">
      <c r="A339" s="10">
        <f>UPPER(SUBSTITUTE(TRIM('Purchase register'!A339&amp;"")," ",""))</f>
        <v/>
      </c>
      <c r="B339" s="10">
        <f>IF(E339="","",'Purchase register'!C339&amp;"")</f>
        <v/>
      </c>
      <c r="C339" s="11">
        <f>IF(E339="","",SUM('Purchase register'!F339:I339))</f>
        <v/>
      </c>
      <c r="D339" s="10">
        <f>UPPER(SUBSTITUTE(SUBSTITUTE(SUBSTITUTE(SUBSTITUTE(SUBSTITUTE(SUBSTITUTE(SUBSTITUTE(SUBSTITUTE(SUBSTITUTE(SUBSTITUTE(SUBSTITUTE(SUBSTITUTE(SUBSTITUTE('Purchase register'!C339&amp;""," ",""),"/",""),"-",""),".",""),",",""),"_",""),"\",""),"(",""),")",""),"#",""),"*",""),"?",""),"~",""))</f>
        <v/>
      </c>
      <c r="E339" s="10">
        <f>IF(OR(A339="",D339=""),"",A339&amp;"|"&amp;MID(D339,FIND(LEFT(TRIM(SUBSTITUTE(D339,"0"," ")),1),SUBSTITUTE(D339,"0"," ")),50))</f>
        <v/>
      </c>
      <c r="F339" s="12">
        <f>IF(E339="","",IFERROR(MATCH(E339,'2B check'!$E$2:$E$501,0),0))</f>
        <v/>
      </c>
      <c r="G339" s="11">
        <f>IF(OR(E339="",F339=0),"",INDEX('2B check'!$C$2:$C$501,F339))</f>
        <v/>
      </c>
      <c r="H339" s="11">
        <f>IF(G339="","",ROUND(C339-G339,2))</f>
        <v/>
      </c>
      <c r="I339" s="10">
        <f>IF(E339="","",IF(COUNTIF($E$2:E339,E339)&gt;1,"Duplicate in books",IF(F339=0,"Only in books",IF(ABS(H339)&gt;1,"Value mismatch","Matched"))))</f>
        <v/>
      </c>
      <c r="J339" s="10">
        <f>IF(I339="","",IF(I339="Only in books",IF(COUNTIF('2B check'!$A$2:$A$501,A339)&gt;0,"Supplier has other invoices in 2B: look for a keying error, IMS Pending or a later period","Supplier has nothing in this 2B: check whether the supplier has filed GSTR-1 for the period"),IF(I339="Value mismatch",IF(H339&gt;0,"Books tax is higher than 2B","Books tax is lower than 2B"),IF(I339="Duplicate in books","Same key as an earlier row: left out of the totals",""))))</f>
        <v/>
      </c>
    </row>
    <row r="340">
      <c r="A340" s="10">
        <f>UPPER(SUBSTITUTE(TRIM('Purchase register'!A340&amp;"")," ",""))</f>
        <v/>
      </c>
      <c r="B340" s="10">
        <f>IF(E340="","",'Purchase register'!C340&amp;"")</f>
        <v/>
      </c>
      <c r="C340" s="11">
        <f>IF(E340="","",SUM('Purchase register'!F340:I340))</f>
        <v/>
      </c>
      <c r="D340" s="10">
        <f>UPPER(SUBSTITUTE(SUBSTITUTE(SUBSTITUTE(SUBSTITUTE(SUBSTITUTE(SUBSTITUTE(SUBSTITUTE(SUBSTITUTE(SUBSTITUTE(SUBSTITUTE(SUBSTITUTE(SUBSTITUTE(SUBSTITUTE('Purchase register'!C340&amp;""," ",""),"/",""),"-",""),".",""),",",""),"_",""),"\",""),"(",""),")",""),"#",""),"*",""),"?",""),"~",""))</f>
        <v/>
      </c>
      <c r="E340" s="10">
        <f>IF(OR(A340="",D340=""),"",A340&amp;"|"&amp;MID(D340,FIND(LEFT(TRIM(SUBSTITUTE(D340,"0"," ")),1),SUBSTITUTE(D340,"0"," ")),50))</f>
        <v/>
      </c>
      <c r="F340" s="12">
        <f>IF(E340="","",IFERROR(MATCH(E340,'2B check'!$E$2:$E$501,0),0))</f>
        <v/>
      </c>
      <c r="G340" s="11">
        <f>IF(OR(E340="",F340=0),"",INDEX('2B check'!$C$2:$C$501,F340))</f>
        <v/>
      </c>
      <c r="H340" s="11">
        <f>IF(G340="","",ROUND(C340-G340,2))</f>
        <v/>
      </c>
      <c r="I340" s="10">
        <f>IF(E340="","",IF(COUNTIF($E$2:E340,E340)&gt;1,"Duplicate in books",IF(F340=0,"Only in books",IF(ABS(H340)&gt;1,"Value mismatch","Matched"))))</f>
        <v/>
      </c>
      <c r="J340" s="10">
        <f>IF(I340="","",IF(I340="Only in books",IF(COUNTIF('2B check'!$A$2:$A$501,A340)&gt;0,"Supplier has other invoices in 2B: look for a keying error, IMS Pending or a later period","Supplier has nothing in this 2B: check whether the supplier has filed GSTR-1 for the period"),IF(I340="Value mismatch",IF(H340&gt;0,"Books tax is higher than 2B","Books tax is lower than 2B"),IF(I340="Duplicate in books","Same key as an earlier row: left out of the totals",""))))</f>
        <v/>
      </c>
    </row>
    <row r="341">
      <c r="A341" s="10">
        <f>UPPER(SUBSTITUTE(TRIM('Purchase register'!A341&amp;"")," ",""))</f>
        <v/>
      </c>
      <c r="B341" s="10">
        <f>IF(E341="","",'Purchase register'!C341&amp;"")</f>
        <v/>
      </c>
      <c r="C341" s="11">
        <f>IF(E341="","",SUM('Purchase register'!F341:I341))</f>
        <v/>
      </c>
      <c r="D341" s="10">
        <f>UPPER(SUBSTITUTE(SUBSTITUTE(SUBSTITUTE(SUBSTITUTE(SUBSTITUTE(SUBSTITUTE(SUBSTITUTE(SUBSTITUTE(SUBSTITUTE(SUBSTITUTE(SUBSTITUTE(SUBSTITUTE(SUBSTITUTE('Purchase register'!C341&amp;""," ",""),"/",""),"-",""),".",""),",",""),"_",""),"\",""),"(",""),")",""),"#",""),"*",""),"?",""),"~",""))</f>
        <v/>
      </c>
      <c r="E341" s="10">
        <f>IF(OR(A341="",D341=""),"",A341&amp;"|"&amp;MID(D341,FIND(LEFT(TRIM(SUBSTITUTE(D341,"0"," ")),1),SUBSTITUTE(D341,"0"," ")),50))</f>
        <v/>
      </c>
      <c r="F341" s="12">
        <f>IF(E341="","",IFERROR(MATCH(E341,'2B check'!$E$2:$E$501,0),0))</f>
        <v/>
      </c>
      <c r="G341" s="11">
        <f>IF(OR(E341="",F341=0),"",INDEX('2B check'!$C$2:$C$501,F341))</f>
        <v/>
      </c>
      <c r="H341" s="11">
        <f>IF(G341="","",ROUND(C341-G341,2))</f>
        <v/>
      </c>
      <c r="I341" s="10">
        <f>IF(E341="","",IF(COUNTIF($E$2:E341,E341)&gt;1,"Duplicate in books",IF(F341=0,"Only in books",IF(ABS(H341)&gt;1,"Value mismatch","Matched"))))</f>
        <v/>
      </c>
      <c r="J341" s="10">
        <f>IF(I341="","",IF(I341="Only in books",IF(COUNTIF('2B check'!$A$2:$A$501,A341)&gt;0,"Supplier has other invoices in 2B: look for a keying error, IMS Pending or a later period","Supplier has nothing in this 2B: check whether the supplier has filed GSTR-1 for the period"),IF(I341="Value mismatch",IF(H341&gt;0,"Books tax is higher than 2B","Books tax is lower than 2B"),IF(I341="Duplicate in books","Same key as an earlier row: left out of the totals",""))))</f>
        <v/>
      </c>
    </row>
    <row r="342">
      <c r="A342" s="10">
        <f>UPPER(SUBSTITUTE(TRIM('Purchase register'!A342&amp;"")," ",""))</f>
        <v/>
      </c>
      <c r="B342" s="10">
        <f>IF(E342="","",'Purchase register'!C342&amp;"")</f>
        <v/>
      </c>
      <c r="C342" s="11">
        <f>IF(E342="","",SUM('Purchase register'!F342:I342))</f>
        <v/>
      </c>
      <c r="D342" s="10">
        <f>UPPER(SUBSTITUTE(SUBSTITUTE(SUBSTITUTE(SUBSTITUTE(SUBSTITUTE(SUBSTITUTE(SUBSTITUTE(SUBSTITUTE(SUBSTITUTE(SUBSTITUTE(SUBSTITUTE(SUBSTITUTE(SUBSTITUTE('Purchase register'!C342&amp;""," ",""),"/",""),"-",""),".",""),",",""),"_",""),"\",""),"(",""),")",""),"#",""),"*",""),"?",""),"~",""))</f>
        <v/>
      </c>
      <c r="E342" s="10">
        <f>IF(OR(A342="",D342=""),"",A342&amp;"|"&amp;MID(D342,FIND(LEFT(TRIM(SUBSTITUTE(D342,"0"," ")),1),SUBSTITUTE(D342,"0"," ")),50))</f>
        <v/>
      </c>
      <c r="F342" s="12">
        <f>IF(E342="","",IFERROR(MATCH(E342,'2B check'!$E$2:$E$501,0),0))</f>
        <v/>
      </c>
      <c r="G342" s="11">
        <f>IF(OR(E342="",F342=0),"",INDEX('2B check'!$C$2:$C$501,F342))</f>
        <v/>
      </c>
      <c r="H342" s="11">
        <f>IF(G342="","",ROUND(C342-G342,2))</f>
        <v/>
      </c>
      <c r="I342" s="10">
        <f>IF(E342="","",IF(COUNTIF($E$2:E342,E342)&gt;1,"Duplicate in books",IF(F342=0,"Only in books",IF(ABS(H342)&gt;1,"Value mismatch","Matched"))))</f>
        <v/>
      </c>
      <c r="J342" s="10">
        <f>IF(I342="","",IF(I342="Only in books",IF(COUNTIF('2B check'!$A$2:$A$501,A342)&gt;0,"Supplier has other invoices in 2B: look for a keying error, IMS Pending or a later period","Supplier has nothing in this 2B: check whether the supplier has filed GSTR-1 for the period"),IF(I342="Value mismatch",IF(H342&gt;0,"Books tax is higher than 2B","Books tax is lower than 2B"),IF(I342="Duplicate in books","Same key as an earlier row: left out of the totals",""))))</f>
        <v/>
      </c>
    </row>
    <row r="343">
      <c r="A343" s="10">
        <f>UPPER(SUBSTITUTE(TRIM('Purchase register'!A343&amp;"")," ",""))</f>
        <v/>
      </c>
      <c r="B343" s="10">
        <f>IF(E343="","",'Purchase register'!C343&amp;"")</f>
        <v/>
      </c>
      <c r="C343" s="11">
        <f>IF(E343="","",SUM('Purchase register'!F343:I343))</f>
        <v/>
      </c>
      <c r="D343" s="10">
        <f>UPPER(SUBSTITUTE(SUBSTITUTE(SUBSTITUTE(SUBSTITUTE(SUBSTITUTE(SUBSTITUTE(SUBSTITUTE(SUBSTITUTE(SUBSTITUTE(SUBSTITUTE(SUBSTITUTE(SUBSTITUTE(SUBSTITUTE('Purchase register'!C343&amp;""," ",""),"/",""),"-",""),".",""),",",""),"_",""),"\",""),"(",""),")",""),"#",""),"*",""),"?",""),"~",""))</f>
        <v/>
      </c>
      <c r="E343" s="10">
        <f>IF(OR(A343="",D343=""),"",A343&amp;"|"&amp;MID(D343,FIND(LEFT(TRIM(SUBSTITUTE(D343,"0"," ")),1),SUBSTITUTE(D343,"0"," ")),50))</f>
        <v/>
      </c>
      <c r="F343" s="12">
        <f>IF(E343="","",IFERROR(MATCH(E343,'2B check'!$E$2:$E$501,0),0))</f>
        <v/>
      </c>
      <c r="G343" s="11">
        <f>IF(OR(E343="",F343=0),"",INDEX('2B check'!$C$2:$C$501,F343))</f>
        <v/>
      </c>
      <c r="H343" s="11">
        <f>IF(G343="","",ROUND(C343-G343,2))</f>
        <v/>
      </c>
      <c r="I343" s="10">
        <f>IF(E343="","",IF(COUNTIF($E$2:E343,E343)&gt;1,"Duplicate in books",IF(F343=0,"Only in books",IF(ABS(H343)&gt;1,"Value mismatch","Matched"))))</f>
        <v/>
      </c>
      <c r="J343" s="10">
        <f>IF(I343="","",IF(I343="Only in books",IF(COUNTIF('2B check'!$A$2:$A$501,A343)&gt;0,"Supplier has other invoices in 2B: look for a keying error, IMS Pending or a later period","Supplier has nothing in this 2B: check whether the supplier has filed GSTR-1 for the period"),IF(I343="Value mismatch",IF(H343&gt;0,"Books tax is higher than 2B","Books tax is lower than 2B"),IF(I343="Duplicate in books","Same key as an earlier row: left out of the totals",""))))</f>
        <v/>
      </c>
    </row>
    <row r="344">
      <c r="A344" s="10">
        <f>UPPER(SUBSTITUTE(TRIM('Purchase register'!A344&amp;"")," ",""))</f>
        <v/>
      </c>
      <c r="B344" s="10">
        <f>IF(E344="","",'Purchase register'!C344&amp;"")</f>
        <v/>
      </c>
      <c r="C344" s="11">
        <f>IF(E344="","",SUM('Purchase register'!F344:I344))</f>
        <v/>
      </c>
      <c r="D344" s="10">
        <f>UPPER(SUBSTITUTE(SUBSTITUTE(SUBSTITUTE(SUBSTITUTE(SUBSTITUTE(SUBSTITUTE(SUBSTITUTE(SUBSTITUTE(SUBSTITUTE(SUBSTITUTE(SUBSTITUTE(SUBSTITUTE(SUBSTITUTE('Purchase register'!C344&amp;""," ",""),"/",""),"-",""),".",""),",",""),"_",""),"\",""),"(",""),")",""),"#",""),"*",""),"?",""),"~",""))</f>
        <v/>
      </c>
      <c r="E344" s="10">
        <f>IF(OR(A344="",D344=""),"",A344&amp;"|"&amp;MID(D344,FIND(LEFT(TRIM(SUBSTITUTE(D344,"0"," ")),1),SUBSTITUTE(D344,"0"," ")),50))</f>
        <v/>
      </c>
      <c r="F344" s="12">
        <f>IF(E344="","",IFERROR(MATCH(E344,'2B check'!$E$2:$E$501,0),0))</f>
        <v/>
      </c>
      <c r="G344" s="11">
        <f>IF(OR(E344="",F344=0),"",INDEX('2B check'!$C$2:$C$501,F344))</f>
        <v/>
      </c>
      <c r="H344" s="11">
        <f>IF(G344="","",ROUND(C344-G344,2))</f>
        <v/>
      </c>
      <c r="I344" s="10">
        <f>IF(E344="","",IF(COUNTIF($E$2:E344,E344)&gt;1,"Duplicate in books",IF(F344=0,"Only in books",IF(ABS(H344)&gt;1,"Value mismatch","Matched"))))</f>
        <v/>
      </c>
      <c r="J344" s="10">
        <f>IF(I344="","",IF(I344="Only in books",IF(COUNTIF('2B check'!$A$2:$A$501,A344)&gt;0,"Supplier has other invoices in 2B: look for a keying error, IMS Pending or a later period","Supplier has nothing in this 2B: check whether the supplier has filed GSTR-1 for the period"),IF(I344="Value mismatch",IF(H344&gt;0,"Books tax is higher than 2B","Books tax is lower than 2B"),IF(I344="Duplicate in books","Same key as an earlier row: left out of the totals",""))))</f>
        <v/>
      </c>
    </row>
    <row r="345">
      <c r="A345" s="10">
        <f>UPPER(SUBSTITUTE(TRIM('Purchase register'!A345&amp;"")," ",""))</f>
        <v/>
      </c>
      <c r="B345" s="10">
        <f>IF(E345="","",'Purchase register'!C345&amp;"")</f>
        <v/>
      </c>
      <c r="C345" s="11">
        <f>IF(E345="","",SUM('Purchase register'!F345:I345))</f>
        <v/>
      </c>
      <c r="D345" s="10">
        <f>UPPER(SUBSTITUTE(SUBSTITUTE(SUBSTITUTE(SUBSTITUTE(SUBSTITUTE(SUBSTITUTE(SUBSTITUTE(SUBSTITUTE(SUBSTITUTE(SUBSTITUTE(SUBSTITUTE(SUBSTITUTE(SUBSTITUTE('Purchase register'!C345&amp;""," ",""),"/",""),"-",""),".",""),",",""),"_",""),"\",""),"(",""),")",""),"#",""),"*",""),"?",""),"~",""))</f>
        <v/>
      </c>
      <c r="E345" s="10">
        <f>IF(OR(A345="",D345=""),"",A345&amp;"|"&amp;MID(D345,FIND(LEFT(TRIM(SUBSTITUTE(D345,"0"," ")),1),SUBSTITUTE(D345,"0"," ")),50))</f>
        <v/>
      </c>
      <c r="F345" s="12">
        <f>IF(E345="","",IFERROR(MATCH(E345,'2B check'!$E$2:$E$501,0),0))</f>
        <v/>
      </c>
      <c r="G345" s="11">
        <f>IF(OR(E345="",F345=0),"",INDEX('2B check'!$C$2:$C$501,F345))</f>
        <v/>
      </c>
      <c r="H345" s="11">
        <f>IF(G345="","",ROUND(C345-G345,2))</f>
        <v/>
      </c>
      <c r="I345" s="10">
        <f>IF(E345="","",IF(COUNTIF($E$2:E345,E345)&gt;1,"Duplicate in books",IF(F345=0,"Only in books",IF(ABS(H345)&gt;1,"Value mismatch","Matched"))))</f>
        <v/>
      </c>
      <c r="J345" s="10">
        <f>IF(I345="","",IF(I345="Only in books",IF(COUNTIF('2B check'!$A$2:$A$501,A345)&gt;0,"Supplier has other invoices in 2B: look for a keying error, IMS Pending or a later period","Supplier has nothing in this 2B: check whether the supplier has filed GSTR-1 for the period"),IF(I345="Value mismatch",IF(H345&gt;0,"Books tax is higher than 2B","Books tax is lower than 2B"),IF(I345="Duplicate in books","Same key as an earlier row: left out of the totals",""))))</f>
        <v/>
      </c>
    </row>
    <row r="346">
      <c r="A346" s="10">
        <f>UPPER(SUBSTITUTE(TRIM('Purchase register'!A346&amp;"")," ",""))</f>
        <v/>
      </c>
      <c r="B346" s="10">
        <f>IF(E346="","",'Purchase register'!C346&amp;"")</f>
        <v/>
      </c>
      <c r="C346" s="11">
        <f>IF(E346="","",SUM('Purchase register'!F346:I346))</f>
        <v/>
      </c>
      <c r="D346" s="10">
        <f>UPPER(SUBSTITUTE(SUBSTITUTE(SUBSTITUTE(SUBSTITUTE(SUBSTITUTE(SUBSTITUTE(SUBSTITUTE(SUBSTITUTE(SUBSTITUTE(SUBSTITUTE(SUBSTITUTE(SUBSTITUTE(SUBSTITUTE('Purchase register'!C346&amp;""," ",""),"/",""),"-",""),".",""),",",""),"_",""),"\",""),"(",""),")",""),"#",""),"*",""),"?",""),"~",""))</f>
        <v/>
      </c>
      <c r="E346" s="10">
        <f>IF(OR(A346="",D346=""),"",A346&amp;"|"&amp;MID(D346,FIND(LEFT(TRIM(SUBSTITUTE(D346,"0"," ")),1),SUBSTITUTE(D346,"0"," ")),50))</f>
        <v/>
      </c>
      <c r="F346" s="12">
        <f>IF(E346="","",IFERROR(MATCH(E346,'2B check'!$E$2:$E$501,0),0))</f>
        <v/>
      </c>
      <c r="G346" s="11">
        <f>IF(OR(E346="",F346=0),"",INDEX('2B check'!$C$2:$C$501,F346))</f>
        <v/>
      </c>
      <c r="H346" s="11">
        <f>IF(G346="","",ROUND(C346-G346,2))</f>
        <v/>
      </c>
      <c r="I346" s="10">
        <f>IF(E346="","",IF(COUNTIF($E$2:E346,E346)&gt;1,"Duplicate in books",IF(F346=0,"Only in books",IF(ABS(H346)&gt;1,"Value mismatch","Matched"))))</f>
        <v/>
      </c>
      <c r="J346" s="10">
        <f>IF(I346="","",IF(I346="Only in books",IF(COUNTIF('2B check'!$A$2:$A$501,A346)&gt;0,"Supplier has other invoices in 2B: look for a keying error, IMS Pending or a later period","Supplier has nothing in this 2B: check whether the supplier has filed GSTR-1 for the period"),IF(I346="Value mismatch",IF(H346&gt;0,"Books tax is higher than 2B","Books tax is lower than 2B"),IF(I346="Duplicate in books","Same key as an earlier row: left out of the totals",""))))</f>
        <v/>
      </c>
    </row>
    <row r="347">
      <c r="A347" s="10">
        <f>UPPER(SUBSTITUTE(TRIM('Purchase register'!A347&amp;"")," ",""))</f>
        <v/>
      </c>
      <c r="B347" s="10">
        <f>IF(E347="","",'Purchase register'!C347&amp;"")</f>
        <v/>
      </c>
      <c r="C347" s="11">
        <f>IF(E347="","",SUM('Purchase register'!F347:I347))</f>
        <v/>
      </c>
      <c r="D347" s="10">
        <f>UPPER(SUBSTITUTE(SUBSTITUTE(SUBSTITUTE(SUBSTITUTE(SUBSTITUTE(SUBSTITUTE(SUBSTITUTE(SUBSTITUTE(SUBSTITUTE(SUBSTITUTE(SUBSTITUTE(SUBSTITUTE(SUBSTITUTE('Purchase register'!C347&amp;""," ",""),"/",""),"-",""),".",""),",",""),"_",""),"\",""),"(",""),")",""),"#",""),"*",""),"?",""),"~",""))</f>
        <v/>
      </c>
      <c r="E347" s="10">
        <f>IF(OR(A347="",D347=""),"",A347&amp;"|"&amp;MID(D347,FIND(LEFT(TRIM(SUBSTITUTE(D347,"0"," ")),1),SUBSTITUTE(D347,"0"," ")),50))</f>
        <v/>
      </c>
      <c r="F347" s="12">
        <f>IF(E347="","",IFERROR(MATCH(E347,'2B check'!$E$2:$E$501,0),0))</f>
        <v/>
      </c>
      <c r="G347" s="11">
        <f>IF(OR(E347="",F347=0),"",INDEX('2B check'!$C$2:$C$501,F347))</f>
        <v/>
      </c>
      <c r="H347" s="11">
        <f>IF(G347="","",ROUND(C347-G347,2))</f>
        <v/>
      </c>
      <c r="I347" s="10">
        <f>IF(E347="","",IF(COUNTIF($E$2:E347,E347)&gt;1,"Duplicate in books",IF(F347=0,"Only in books",IF(ABS(H347)&gt;1,"Value mismatch","Matched"))))</f>
        <v/>
      </c>
      <c r="J347" s="10">
        <f>IF(I347="","",IF(I347="Only in books",IF(COUNTIF('2B check'!$A$2:$A$501,A347)&gt;0,"Supplier has other invoices in 2B: look for a keying error, IMS Pending or a later period","Supplier has nothing in this 2B: check whether the supplier has filed GSTR-1 for the period"),IF(I347="Value mismatch",IF(H347&gt;0,"Books tax is higher than 2B","Books tax is lower than 2B"),IF(I347="Duplicate in books","Same key as an earlier row: left out of the totals",""))))</f>
        <v/>
      </c>
    </row>
    <row r="348">
      <c r="A348" s="10">
        <f>UPPER(SUBSTITUTE(TRIM('Purchase register'!A348&amp;"")," ",""))</f>
        <v/>
      </c>
      <c r="B348" s="10">
        <f>IF(E348="","",'Purchase register'!C348&amp;"")</f>
        <v/>
      </c>
      <c r="C348" s="11">
        <f>IF(E348="","",SUM('Purchase register'!F348:I348))</f>
        <v/>
      </c>
      <c r="D348" s="10">
        <f>UPPER(SUBSTITUTE(SUBSTITUTE(SUBSTITUTE(SUBSTITUTE(SUBSTITUTE(SUBSTITUTE(SUBSTITUTE(SUBSTITUTE(SUBSTITUTE(SUBSTITUTE(SUBSTITUTE(SUBSTITUTE(SUBSTITUTE('Purchase register'!C348&amp;""," ",""),"/",""),"-",""),".",""),",",""),"_",""),"\",""),"(",""),")",""),"#",""),"*",""),"?",""),"~",""))</f>
        <v/>
      </c>
      <c r="E348" s="10">
        <f>IF(OR(A348="",D348=""),"",A348&amp;"|"&amp;MID(D348,FIND(LEFT(TRIM(SUBSTITUTE(D348,"0"," ")),1),SUBSTITUTE(D348,"0"," ")),50))</f>
        <v/>
      </c>
      <c r="F348" s="12">
        <f>IF(E348="","",IFERROR(MATCH(E348,'2B check'!$E$2:$E$501,0),0))</f>
        <v/>
      </c>
      <c r="G348" s="11">
        <f>IF(OR(E348="",F348=0),"",INDEX('2B check'!$C$2:$C$501,F348))</f>
        <v/>
      </c>
      <c r="H348" s="11">
        <f>IF(G348="","",ROUND(C348-G348,2))</f>
        <v/>
      </c>
      <c r="I348" s="10">
        <f>IF(E348="","",IF(COUNTIF($E$2:E348,E348)&gt;1,"Duplicate in books",IF(F348=0,"Only in books",IF(ABS(H348)&gt;1,"Value mismatch","Matched"))))</f>
        <v/>
      </c>
      <c r="J348" s="10">
        <f>IF(I348="","",IF(I348="Only in books",IF(COUNTIF('2B check'!$A$2:$A$501,A348)&gt;0,"Supplier has other invoices in 2B: look for a keying error, IMS Pending or a later period","Supplier has nothing in this 2B: check whether the supplier has filed GSTR-1 for the period"),IF(I348="Value mismatch",IF(H348&gt;0,"Books tax is higher than 2B","Books tax is lower than 2B"),IF(I348="Duplicate in books","Same key as an earlier row: left out of the totals",""))))</f>
        <v/>
      </c>
    </row>
    <row r="349">
      <c r="A349" s="10">
        <f>UPPER(SUBSTITUTE(TRIM('Purchase register'!A349&amp;"")," ",""))</f>
        <v/>
      </c>
      <c r="B349" s="10">
        <f>IF(E349="","",'Purchase register'!C349&amp;"")</f>
        <v/>
      </c>
      <c r="C349" s="11">
        <f>IF(E349="","",SUM('Purchase register'!F349:I349))</f>
        <v/>
      </c>
      <c r="D349" s="10">
        <f>UPPER(SUBSTITUTE(SUBSTITUTE(SUBSTITUTE(SUBSTITUTE(SUBSTITUTE(SUBSTITUTE(SUBSTITUTE(SUBSTITUTE(SUBSTITUTE(SUBSTITUTE(SUBSTITUTE(SUBSTITUTE(SUBSTITUTE('Purchase register'!C349&amp;""," ",""),"/",""),"-",""),".",""),",",""),"_",""),"\",""),"(",""),")",""),"#",""),"*",""),"?",""),"~",""))</f>
        <v/>
      </c>
      <c r="E349" s="10">
        <f>IF(OR(A349="",D349=""),"",A349&amp;"|"&amp;MID(D349,FIND(LEFT(TRIM(SUBSTITUTE(D349,"0"," ")),1),SUBSTITUTE(D349,"0"," ")),50))</f>
        <v/>
      </c>
      <c r="F349" s="12">
        <f>IF(E349="","",IFERROR(MATCH(E349,'2B check'!$E$2:$E$501,0),0))</f>
        <v/>
      </c>
      <c r="G349" s="11">
        <f>IF(OR(E349="",F349=0),"",INDEX('2B check'!$C$2:$C$501,F349))</f>
        <v/>
      </c>
      <c r="H349" s="11">
        <f>IF(G349="","",ROUND(C349-G349,2))</f>
        <v/>
      </c>
      <c r="I349" s="10">
        <f>IF(E349="","",IF(COUNTIF($E$2:E349,E349)&gt;1,"Duplicate in books",IF(F349=0,"Only in books",IF(ABS(H349)&gt;1,"Value mismatch","Matched"))))</f>
        <v/>
      </c>
      <c r="J349" s="10">
        <f>IF(I349="","",IF(I349="Only in books",IF(COUNTIF('2B check'!$A$2:$A$501,A349)&gt;0,"Supplier has other invoices in 2B: look for a keying error, IMS Pending or a later period","Supplier has nothing in this 2B: check whether the supplier has filed GSTR-1 for the period"),IF(I349="Value mismatch",IF(H349&gt;0,"Books tax is higher than 2B","Books tax is lower than 2B"),IF(I349="Duplicate in books","Same key as an earlier row: left out of the totals",""))))</f>
        <v/>
      </c>
    </row>
    <row r="350">
      <c r="A350" s="10">
        <f>UPPER(SUBSTITUTE(TRIM('Purchase register'!A350&amp;"")," ",""))</f>
        <v/>
      </c>
      <c r="B350" s="10">
        <f>IF(E350="","",'Purchase register'!C350&amp;"")</f>
        <v/>
      </c>
      <c r="C350" s="11">
        <f>IF(E350="","",SUM('Purchase register'!F350:I350))</f>
        <v/>
      </c>
      <c r="D350" s="10">
        <f>UPPER(SUBSTITUTE(SUBSTITUTE(SUBSTITUTE(SUBSTITUTE(SUBSTITUTE(SUBSTITUTE(SUBSTITUTE(SUBSTITUTE(SUBSTITUTE(SUBSTITUTE(SUBSTITUTE(SUBSTITUTE(SUBSTITUTE('Purchase register'!C350&amp;""," ",""),"/",""),"-",""),".",""),",",""),"_",""),"\",""),"(",""),")",""),"#",""),"*",""),"?",""),"~",""))</f>
        <v/>
      </c>
      <c r="E350" s="10">
        <f>IF(OR(A350="",D350=""),"",A350&amp;"|"&amp;MID(D350,FIND(LEFT(TRIM(SUBSTITUTE(D350,"0"," ")),1),SUBSTITUTE(D350,"0"," ")),50))</f>
        <v/>
      </c>
      <c r="F350" s="12">
        <f>IF(E350="","",IFERROR(MATCH(E350,'2B check'!$E$2:$E$501,0),0))</f>
        <v/>
      </c>
      <c r="G350" s="11">
        <f>IF(OR(E350="",F350=0),"",INDEX('2B check'!$C$2:$C$501,F350))</f>
        <v/>
      </c>
      <c r="H350" s="11">
        <f>IF(G350="","",ROUND(C350-G350,2))</f>
        <v/>
      </c>
      <c r="I350" s="10">
        <f>IF(E350="","",IF(COUNTIF($E$2:E350,E350)&gt;1,"Duplicate in books",IF(F350=0,"Only in books",IF(ABS(H350)&gt;1,"Value mismatch","Matched"))))</f>
        <v/>
      </c>
      <c r="J350" s="10">
        <f>IF(I350="","",IF(I350="Only in books",IF(COUNTIF('2B check'!$A$2:$A$501,A350)&gt;0,"Supplier has other invoices in 2B: look for a keying error, IMS Pending or a later period","Supplier has nothing in this 2B: check whether the supplier has filed GSTR-1 for the period"),IF(I350="Value mismatch",IF(H350&gt;0,"Books tax is higher than 2B","Books tax is lower than 2B"),IF(I350="Duplicate in books","Same key as an earlier row: left out of the totals",""))))</f>
        <v/>
      </c>
    </row>
    <row r="351">
      <c r="A351" s="10">
        <f>UPPER(SUBSTITUTE(TRIM('Purchase register'!A351&amp;"")," ",""))</f>
        <v/>
      </c>
      <c r="B351" s="10">
        <f>IF(E351="","",'Purchase register'!C351&amp;"")</f>
        <v/>
      </c>
      <c r="C351" s="11">
        <f>IF(E351="","",SUM('Purchase register'!F351:I351))</f>
        <v/>
      </c>
      <c r="D351" s="10">
        <f>UPPER(SUBSTITUTE(SUBSTITUTE(SUBSTITUTE(SUBSTITUTE(SUBSTITUTE(SUBSTITUTE(SUBSTITUTE(SUBSTITUTE(SUBSTITUTE(SUBSTITUTE(SUBSTITUTE(SUBSTITUTE(SUBSTITUTE('Purchase register'!C351&amp;""," ",""),"/",""),"-",""),".",""),",",""),"_",""),"\",""),"(",""),")",""),"#",""),"*",""),"?",""),"~",""))</f>
        <v/>
      </c>
      <c r="E351" s="10">
        <f>IF(OR(A351="",D351=""),"",A351&amp;"|"&amp;MID(D351,FIND(LEFT(TRIM(SUBSTITUTE(D351,"0"," ")),1),SUBSTITUTE(D351,"0"," ")),50))</f>
        <v/>
      </c>
      <c r="F351" s="12">
        <f>IF(E351="","",IFERROR(MATCH(E351,'2B check'!$E$2:$E$501,0),0))</f>
        <v/>
      </c>
      <c r="G351" s="11">
        <f>IF(OR(E351="",F351=0),"",INDEX('2B check'!$C$2:$C$501,F351))</f>
        <v/>
      </c>
      <c r="H351" s="11">
        <f>IF(G351="","",ROUND(C351-G351,2))</f>
        <v/>
      </c>
      <c r="I351" s="10">
        <f>IF(E351="","",IF(COUNTIF($E$2:E351,E351)&gt;1,"Duplicate in books",IF(F351=0,"Only in books",IF(ABS(H351)&gt;1,"Value mismatch","Matched"))))</f>
        <v/>
      </c>
      <c r="J351" s="10">
        <f>IF(I351="","",IF(I351="Only in books",IF(COUNTIF('2B check'!$A$2:$A$501,A351)&gt;0,"Supplier has other invoices in 2B: look for a keying error, IMS Pending or a later period","Supplier has nothing in this 2B: check whether the supplier has filed GSTR-1 for the period"),IF(I351="Value mismatch",IF(H351&gt;0,"Books tax is higher than 2B","Books tax is lower than 2B"),IF(I351="Duplicate in books","Same key as an earlier row: left out of the totals",""))))</f>
        <v/>
      </c>
    </row>
    <row r="352">
      <c r="A352" s="10">
        <f>UPPER(SUBSTITUTE(TRIM('Purchase register'!A352&amp;"")," ",""))</f>
        <v/>
      </c>
      <c r="B352" s="10">
        <f>IF(E352="","",'Purchase register'!C352&amp;"")</f>
        <v/>
      </c>
      <c r="C352" s="11">
        <f>IF(E352="","",SUM('Purchase register'!F352:I352))</f>
        <v/>
      </c>
      <c r="D352" s="10">
        <f>UPPER(SUBSTITUTE(SUBSTITUTE(SUBSTITUTE(SUBSTITUTE(SUBSTITUTE(SUBSTITUTE(SUBSTITUTE(SUBSTITUTE(SUBSTITUTE(SUBSTITUTE(SUBSTITUTE(SUBSTITUTE(SUBSTITUTE('Purchase register'!C352&amp;""," ",""),"/",""),"-",""),".",""),",",""),"_",""),"\",""),"(",""),")",""),"#",""),"*",""),"?",""),"~",""))</f>
        <v/>
      </c>
      <c r="E352" s="10">
        <f>IF(OR(A352="",D352=""),"",A352&amp;"|"&amp;MID(D352,FIND(LEFT(TRIM(SUBSTITUTE(D352,"0"," ")),1),SUBSTITUTE(D352,"0"," ")),50))</f>
        <v/>
      </c>
      <c r="F352" s="12">
        <f>IF(E352="","",IFERROR(MATCH(E352,'2B check'!$E$2:$E$501,0),0))</f>
        <v/>
      </c>
      <c r="G352" s="11">
        <f>IF(OR(E352="",F352=0),"",INDEX('2B check'!$C$2:$C$501,F352))</f>
        <v/>
      </c>
      <c r="H352" s="11">
        <f>IF(G352="","",ROUND(C352-G352,2))</f>
        <v/>
      </c>
      <c r="I352" s="10">
        <f>IF(E352="","",IF(COUNTIF($E$2:E352,E352)&gt;1,"Duplicate in books",IF(F352=0,"Only in books",IF(ABS(H352)&gt;1,"Value mismatch","Matched"))))</f>
        <v/>
      </c>
      <c r="J352" s="10">
        <f>IF(I352="","",IF(I352="Only in books",IF(COUNTIF('2B check'!$A$2:$A$501,A352)&gt;0,"Supplier has other invoices in 2B: look for a keying error, IMS Pending or a later period","Supplier has nothing in this 2B: check whether the supplier has filed GSTR-1 for the period"),IF(I352="Value mismatch",IF(H352&gt;0,"Books tax is higher than 2B","Books tax is lower than 2B"),IF(I352="Duplicate in books","Same key as an earlier row: left out of the totals",""))))</f>
        <v/>
      </c>
    </row>
    <row r="353">
      <c r="A353" s="10">
        <f>UPPER(SUBSTITUTE(TRIM('Purchase register'!A353&amp;"")," ",""))</f>
        <v/>
      </c>
      <c r="B353" s="10">
        <f>IF(E353="","",'Purchase register'!C353&amp;"")</f>
        <v/>
      </c>
      <c r="C353" s="11">
        <f>IF(E353="","",SUM('Purchase register'!F353:I353))</f>
        <v/>
      </c>
      <c r="D353" s="10">
        <f>UPPER(SUBSTITUTE(SUBSTITUTE(SUBSTITUTE(SUBSTITUTE(SUBSTITUTE(SUBSTITUTE(SUBSTITUTE(SUBSTITUTE(SUBSTITUTE(SUBSTITUTE(SUBSTITUTE(SUBSTITUTE(SUBSTITUTE('Purchase register'!C353&amp;""," ",""),"/",""),"-",""),".",""),",",""),"_",""),"\",""),"(",""),")",""),"#",""),"*",""),"?",""),"~",""))</f>
        <v/>
      </c>
      <c r="E353" s="10">
        <f>IF(OR(A353="",D353=""),"",A353&amp;"|"&amp;MID(D353,FIND(LEFT(TRIM(SUBSTITUTE(D353,"0"," ")),1),SUBSTITUTE(D353,"0"," ")),50))</f>
        <v/>
      </c>
      <c r="F353" s="12">
        <f>IF(E353="","",IFERROR(MATCH(E353,'2B check'!$E$2:$E$501,0),0))</f>
        <v/>
      </c>
      <c r="G353" s="11">
        <f>IF(OR(E353="",F353=0),"",INDEX('2B check'!$C$2:$C$501,F353))</f>
        <v/>
      </c>
      <c r="H353" s="11">
        <f>IF(G353="","",ROUND(C353-G353,2))</f>
        <v/>
      </c>
      <c r="I353" s="10">
        <f>IF(E353="","",IF(COUNTIF($E$2:E353,E353)&gt;1,"Duplicate in books",IF(F353=0,"Only in books",IF(ABS(H353)&gt;1,"Value mismatch","Matched"))))</f>
        <v/>
      </c>
      <c r="J353" s="10">
        <f>IF(I353="","",IF(I353="Only in books",IF(COUNTIF('2B check'!$A$2:$A$501,A353)&gt;0,"Supplier has other invoices in 2B: look for a keying error, IMS Pending or a later period","Supplier has nothing in this 2B: check whether the supplier has filed GSTR-1 for the period"),IF(I353="Value mismatch",IF(H353&gt;0,"Books tax is higher than 2B","Books tax is lower than 2B"),IF(I353="Duplicate in books","Same key as an earlier row: left out of the totals",""))))</f>
        <v/>
      </c>
    </row>
    <row r="354">
      <c r="A354" s="10">
        <f>UPPER(SUBSTITUTE(TRIM('Purchase register'!A354&amp;"")," ",""))</f>
        <v/>
      </c>
      <c r="B354" s="10">
        <f>IF(E354="","",'Purchase register'!C354&amp;"")</f>
        <v/>
      </c>
      <c r="C354" s="11">
        <f>IF(E354="","",SUM('Purchase register'!F354:I354))</f>
        <v/>
      </c>
      <c r="D354" s="10">
        <f>UPPER(SUBSTITUTE(SUBSTITUTE(SUBSTITUTE(SUBSTITUTE(SUBSTITUTE(SUBSTITUTE(SUBSTITUTE(SUBSTITUTE(SUBSTITUTE(SUBSTITUTE(SUBSTITUTE(SUBSTITUTE(SUBSTITUTE('Purchase register'!C354&amp;""," ",""),"/",""),"-",""),".",""),",",""),"_",""),"\",""),"(",""),")",""),"#",""),"*",""),"?",""),"~",""))</f>
        <v/>
      </c>
      <c r="E354" s="10">
        <f>IF(OR(A354="",D354=""),"",A354&amp;"|"&amp;MID(D354,FIND(LEFT(TRIM(SUBSTITUTE(D354,"0"," ")),1),SUBSTITUTE(D354,"0"," ")),50))</f>
        <v/>
      </c>
      <c r="F354" s="12">
        <f>IF(E354="","",IFERROR(MATCH(E354,'2B check'!$E$2:$E$501,0),0))</f>
        <v/>
      </c>
      <c r="G354" s="11">
        <f>IF(OR(E354="",F354=0),"",INDEX('2B check'!$C$2:$C$501,F354))</f>
        <v/>
      </c>
      <c r="H354" s="11">
        <f>IF(G354="","",ROUND(C354-G354,2))</f>
        <v/>
      </c>
      <c r="I354" s="10">
        <f>IF(E354="","",IF(COUNTIF($E$2:E354,E354)&gt;1,"Duplicate in books",IF(F354=0,"Only in books",IF(ABS(H354)&gt;1,"Value mismatch","Matched"))))</f>
        <v/>
      </c>
      <c r="J354" s="10">
        <f>IF(I354="","",IF(I354="Only in books",IF(COUNTIF('2B check'!$A$2:$A$501,A354)&gt;0,"Supplier has other invoices in 2B: look for a keying error, IMS Pending or a later period","Supplier has nothing in this 2B: check whether the supplier has filed GSTR-1 for the period"),IF(I354="Value mismatch",IF(H354&gt;0,"Books tax is higher than 2B","Books tax is lower than 2B"),IF(I354="Duplicate in books","Same key as an earlier row: left out of the totals",""))))</f>
        <v/>
      </c>
    </row>
    <row r="355">
      <c r="A355" s="10">
        <f>UPPER(SUBSTITUTE(TRIM('Purchase register'!A355&amp;"")," ",""))</f>
        <v/>
      </c>
      <c r="B355" s="10">
        <f>IF(E355="","",'Purchase register'!C355&amp;"")</f>
        <v/>
      </c>
      <c r="C355" s="11">
        <f>IF(E355="","",SUM('Purchase register'!F355:I355))</f>
        <v/>
      </c>
      <c r="D355" s="10">
        <f>UPPER(SUBSTITUTE(SUBSTITUTE(SUBSTITUTE(SUBSTITUTE(SUBSTITUTE(SUBSTITUTE(SUBSTITUTE(SUBSTITUTE(SUBSTITUTE(SUBSTITUTE(SUBSTITUTE(SUBSTITUTE(SUBSTITUTE('Purchase register'!C355&amp;""," ",""),"/",""),"-",""),".",""),",",""),"_",""),"\",""),"(",""),")",""),"#",""),"*",""),"?",""),"~",""))</f>
        <v/>
      </c>
      <c r="E355" s="10">
        <f>IF(OR(A355="",D355=""),"",A355&amp;"|"&amp;MID(D355,FIND(LEFT(TRIM(SUBSTITUTE(D355,"0"," ")),1),SUBSTITUTE(D355,"0"," ")),50))</f>
        <v/>
      </c>
      <c r="F355" s="12">
        <f>IF(E355="","",IFERROR(MATCH(E355,'2B check'!$E$2:$E$501,0),0))</f>
        <v/>
      </c>
      <c r="G355" s="11">
        <f>IF(OR(E355="",F355=0),"",INDEX('2B check'!$C$2:$C$501,F355))</f>
        <v/>
      </c>
      <c r="H355" s="11">
        <f>IF(G355="","",ROUND(C355-G355,2))</f>
        <v/>
      </c>
      <c r="I355" s="10">
        <f>IF(E355="","",IF(COUNTIF($E$2:E355,E355)&gt;1,"Duplicate in books",IF(F355=0,"Only in books",IF(ABS(H355)&gt;1,"Value mismatch","Matched"))))</f>
        <v/>
      </c>
      <c r="J355" s="10">
        <f>IF(I355="","",IF(I355="Only in books",IF(COUNTIF('2B check'!$A$2:$A$501,A355)&gt;0,"Supplier has other invoices in 2B: look for a keying error, IMS Pending or a later period","Supplier has nothing in this 2B: check whether the supplier has filed GSTR-1 for the period"),IF(I355="Value mismatch",IF(H355&gt;0,"Books tax is higher than 2B","Books tax is lower than 2B"),IF(I355="Duplicate in books","Same key as an earlier row: left out of the totals",""))))</f>
        <v/>
      </c>
    </row>
    <row r="356">
      <c r="A356" s="10">
        <f>UPPER(SUBSTITUTE(TRIM('Purchase register'!A356&amp;"")," ",""))</f>
        <v/>
      </c>
      <c r="B356" s="10">
        <f>IF(E356="","",'Purchase register'!C356&amp;"")</f>
        <v/>
      </c>
      <c r="C356" s="11">
        <f>IF(E356="","",SUM('Purchase register'!F356:I356))</f>
        <v/>
      </c>
      <c r="D356" s="10">
        <f>UPPER(SUBSTITUTE(SUBSTITUTE(SUBSTITUTE(SUBSTITUTE(SUBSTITUTE(SUBSTITUTE(SUBSTITUTE(SUBSTITUTE(SUBSTITUTE(SUBSTITUTE(SUBSTITUTE(SUBSTITUTE(SUBSTITUTE('Purchase register'!C356&amp;""," ",""),"/",""),"-",""),".",""),",",""),"_",""),"\",""),"(",""),")",""),"#",""),"*",""),"?",""),"~",""))</f>
        <v/>
      </c>
      <c r="E356" s="10">
        <f>IF(OR(A356="",D356=""),"",A356&amp;"|"&amp;MID(D356,FIND(LEFT(TRIM(SUBSTITUTE(D356,"0"," ")),1),SUBSTITUTE(D356,"0"," ")),50))</f>
        <v/>
      </c>
      <c r="F356" s="12">
        <f>IF(E356="","",IFERROR(MATCH(E356,'2B check'!$E$2:$E$501,0),0))</f>
        <v/>
      </c>
      <c r="G356" s="11">
        <f>IF(OR(E356="",F356=0),"",INDEX('2B check'!$C$2:$C$501,F356))</f>
        <v/>
      </c>
      <c r="H356" s="11">
        <f>IF(G356="","",ROUND(C356-G356,2))</f>
        <v/>
      </c>
      <c r="I356" s="10">
        <f>IF(E356="","",IF(COUNTIF($E$2:E356,E356)&gt;1,"Duplicate in books",IF(F356=0,"Only in books",IF(ABS(H356)&gt;1,"Value mismatch","Matched"))))</f>
        <v/>
      </c>
      <c r="J356" s="10">
        <f>IF(I356="","",IF(I356="Only in books",IF(COUNTIF('2B check'!$A$2:$A$501,A356)&gt;0,"Supplier has other invoices in 2B: look for a keying error, IMS Pending or a later period","Supplier has nothing in this 2B: check whether the supplier has filed GSTR-1 for the period"),IF(I356="Value mismatch",IF(H356&gt;0,"Books tax is higher than 2B","Books tax is lower than 2B"),IF(I356="Duplicate in books","Same key as an earlier row: left out of the totals",""))))</f>
        <v/>
      </c>
    </row>
    <row r="357">
      <c r="A357" s="10">
        <f>UPPER(SUBSTITUTE(TRIM('Purchase register'!A357&amp;"")," ",""))</f>
        <v/>
      </c>
      <c r="B357" s="10">
        <f>IF(E357="","",'Purchase register'!C357&amp;"")</f>
        <v/>
      </c>
      <c r="C357" s="11">
        <f>IF(E357="","",SUM('Purchase register'!F357:I357))</f>
        <v/>
      </c>
      <c r="D357" s="10">
        <f>UPPER(SUBSTITUTE(SUBSTITUTE(SUBSTITUTE(SUBSTITUTE(SUBSTITUTE(SUBSTITUTE(SUBSTITUTE(SUBSTITUTE(SUBSTITUTE(SUBSTITUTE(SUBSTITUTE(SUBSTITUTE(SUBSTITUTE('Purchase register'!C357&amp;""," ",""),"/",""),"-",""),".",""),",",""),"_",""),"\",""),"(",""),")",""),"#",""),"*",""),"?",""),"~",""))</f>
        <v/>
      </c>
      <c r="E357" s="10">
        <f>IF(OR(A357="",D357=""),"",A357&amp;"|"&amp;MID(D357,FIND(LEFT(TRIM(SUBSTITUTE(D357,"0"," ")),1),SUBSTITUTE(D357,"0"," ")),50))</f>
        <v/>
      </c>
      <c r="F357" s="12">
        <f>IF(E357="","",IFERROR(MATCH(E357,'2B check'!$E$2:$E$501,0),0))</f>
        <v/>
      </c>
      <c r="G357" s="11">
        <f>IF(OR(E357="",F357=0),"",INDEX('2B check'!$C$2:$C$501,F357))</f>
        <v/>
      </c>
      <c r="H357" s="11">
        <f>IF(G357="","",ROUND(C357-G357,2))</f>
        <v/>
      </c>
      <c r="I357" s="10">
        <f>IF(E357="","",IF(COUNTIF($E$2:E357,E357)&gt;1,"Duplicate in books",IF(F357=0,"Only in books",IF(ABS(H357)&gt;1,"Value mismatch","Matched"))))</f>
        <v/>
      </c>
      <c r="J357" s="10">
        <f>IF(I357="","",IF(I357="Only in books",IF(COUNTIF('2B check'!$A$2:$A$501,A357)&gt;0,"Supplier has other invoices in 2B: look for a keying error, IMS Pending or a later period","Supplier has nothing in this 2B: check whether the supplier has filed GSTR-1 for the period"),IF(I357="Value mismatch",IF(H357&gt;0,"Books tax is higher than 2B","Books tax is lower than 2B"),IF(I357="Duplicate in books","Same key as an earlier row: left out of the totals",""))))</f>
        <v/>
      </c>
    </row>
    <row r="358">
      <c r="A358" s="10">
        <f>UPPER(SUBSTITUTE(TRIM('Purchase register'!A358&amp;"")," ",""))</f>
        <v/>
      </c>
      <c r="B358" s="10">
        <f>IF(E358="","",'Purchase register'!C358&amp;"")</f>
        <v/>
      </c>
      <c r="C358" s="11">
        <f>IF(E358="","",SUM('Purchase register'!F358:I358))</f>
        <v/>
      </c>
      <c r="D358" s="10">
        <f>UPPER(SUBSTITUTE(SUBSTITUTE(SUBSTITUTE(SUBSTITUTE(SUBSTITUTE(SUBSTITUTE(SUBSTITUTE(SUBSTITUTE(SUBSTITUTE(SUBSTITUTE(SUBSTITUTE(SUBSTITUTE(SUBSTITUTE('Purchase register'!C358&amp;""," ",""),"/",""),"-",""),".",""),",",""),"_",""),"\",""),"(",""),")",""),"#",""),"*",""),"?",""),"~",""))</f>
        <v/>
      </c>
      <c r="E358" s="10">
        <f>IF(OR(A358="",D358=""),"",A358&amp;"|"&amp;MID(D358,FIND(LEFT(TRIM(SUBSTITUTE(D358,"0"," ")),1),SUBSTITUTE(D358,"0"," ")),50))</f>
        <v/>
      </c>
      <c r="F358" s="12">
        <f>IF(E358="","",IFERROR(MATCH(E358,'2B check'!$E$2:$E$501,0),0))</f>
        <v/>
      </c>
      <c r="G358" s="11">
        <f>IF(OR(E358="",F358=0),"",INDEX('2B check'!$C$2:$C$501,F358))</f>
        <v/>
      </c>
      <c r="H358" s="11">
        <f>IF(G358="","",ROUND(C358-G358,2))</f>
        <v/>
      </c>
      <c r="I358" s="10">
        <f>IF(E358="","",IF(COUNTIF($E$2:E358,E358)&gt;1,"Duplicate in books",IF(F358=0,"Only in books",IF(ABS(H358)&gt;1,"Value mismatch","Matched"))))</f>
        <v/>
      </c>
      <c r="J358" s="10">
        <f>IF(I358="","",IF(I358="Only in books",IF(COUNTIF('2B check'!$A$2:$A$501,A358)&gt;0,"Supplier has other invoices in 2B: look for a keying error, IMS Pending or a later period","Supplier has nothing in this 2B: check whether the supplier has filed GSTR-1 for the period"),IF(I358="Value mismatch",IF(H358&gt;0,"Books tax is higher than 2B","Books tax is lower than 2B"),IF(I358="Duplicate in books","Same key as an earlier row: left out of the totals",""))))</f>
        <v/>
      </c>
    </row>
    <row r="359">
      <c r="A359" s="10">
        <f>UPPER(SUBSTITUTE(TRIM('Purchase register'!A359&amp;"")," ",""))</f>
        <v/>
      </c>
      <c r="B359" s="10">
        <f>IF(E359="","",'Purchase register'!C359&amp;"")</f>
        <v/>
      </c>
      <c r="C359" s="11">
        <f>IF(E359="","",SUM('Purchase register'!F359:I359))</f>
        <v/>
      </c>
      <c r="D359" s="10">
        <f>UPPER(SUBSTITUTE(SUBSTITUTE(SUBSTITUTE(SUBSTITUTE(SUBSTITUTE(SUBSTITUTE(SUBSTITUTE(SUBSTITUTE(SUBSTITUTE(SUBSTITUTE(SUBSTITUTE(SUBSTITUTE(SUBSTITUTE('Purchase register'!C359&amp;""," ",""),"/",""),"-",""),".",""),",",""),"_",""),"\",""),"(",""),")",""),"#",""),"*",""),"?",""),"~",""))</f>
        <v/>
      </c>
      <c r="E359" s="10">
        <f>IF(OR(A359="",D359=""),"",A359&amp;"|"&amp;MID(D359,FIND(LEFT(TRIM(SUBSTITUTE(D359,"0"," ")),1),SUBSTITUTE(D359,"0"," ")),50))</f>
        <v/>
      </c>
      <c r="F359" s="12">
        <f>IF(E359="","",IFERROR(MATCH(E359,'2B check'!$E$2:$E$501,0),0))</f>
        <v/>
      </c>
      <c r="G359" s="11">
        <f>IF(OR(E359="",F359=0),"",INDEX('2B check'!$C$2:$C$501,F359))</f>
        <v/>
      </c>
      <c r="H359" s="11">
        <f>IF(G359="","",ROUND(C359-G359,2))</f>
        <v/>
      </c>
      <c r="I359" s="10">
        <f>IF(E359="","",IF(COUNTIF($E$2:E359,E359)&gt;1,"Duplicate in books",IF(F359=0,"Only in books",IF(ABS(H359)&gt;1,"Value mismatch","Matched"))))</f>
        <v/>
      </c>
      <c r="J359" s="10">
        <f>IF(I359="","",IF(I359="Only in books",IF(COUNTIF('2B check'!$A$2:$A$501,A359)&gt;0,"Supplier has other invoices in 2B: look for a keying error, IMS Pending or a later period","Supplier has nothing in this 2B: check whether the supplier has filed GSTR-1 for the period"),IF(I359="Value mismatch",IF(H359&gt;0,"Books tax is higher than 2B","Books tax is lower than 2B"),IF(I359="Duplicate in books","Same key as an earlier row: left out of the totals",""))))</f>
        <v/>
      </c>
    </row>
    <row r="360">
      <c r="A360" s="10">
        <f>UPPER(SUBSTITUTE(TRIM('Purchase register'!A360&amp;"")," ",""))</f>
        <v/>
      </c>
      <c r="B360" s="10">
        <f>IF(E360="","",'Purchase register'!C360&amp;"")</f>
        <v/>
      </c>
      <c r="C360" s="11">
        <f>IF(E360="","",SUM('Purchase register'!F360:I360))</f>
        <v/>
      </c>
      <c r="D360" s="10">
        <f>UPPER(SUBSTITUTE(SUBSTITUTE(SUBSTITUTE(SUBSTITUTE(SUBSTITUTE(SUBSTITUTE(SUBSTITUTE(SUBSTITUTE(SUBSTITUTE(SUBSTITUTE(SUBSTITUTE(SUBSTITUTE(SUBSTITUTE('Purchase register'!C360&amp;""," ",""),"/",""),"-",""),".",""),",",""),"_",""),"\",""),"(",""),")",""),"#",""),"*",""),"?",""),"~",""))</f>
        <v/>
      </c>
      <c r="E360" s="10">
        <f>IF(OR(A360="",D360=""),"",A360&amp;"|"&amp;MID(D360,FIND(LEFT(TRIM(SUBSTITUTE(D360,"0"," ")),1),SUBSTITUTE(D360,"0"," ")),50))</f>
        <v/>
      </c>
      <c r="F360" s="12">
        <f>IF(E360="","",IFERROR(MATCH(E360,'2B check'!$E$2:$E$501,0),0))</f>
        <v/>
      </c>
      <c r="G360" s="11">
        <f>IF(OR(E360="",F360=0),"",INDEX('2B check'!$C$2:$C$501,F360))</f>
        <v/>
      </c>
      <c r="H360" s="11">
        <f>IF(G360="","",ROUND(C360-G360,2))</f>
        <v/>
      </c>
      <c r="I360" s="10">
        <f>IF(E360="","",IF(COUNTIF($E$2:E360,E360)&gt;1,"Duplicate in books",IF(F360=0,"Only in books",IF(ABS(H360)&gt;1,"Value mismatch","Matched"))))</f>
        <v/>
      </c>
      <c r="J360" s="10">
        <f>IF(I360="","",IF(I360="Only in books",IF(COUNTIF('2B check'!$A$2:$A$501,A360)&gt;0,"Supplier has other invoices in 2B: look for a keying error, IMS Pending or a later period","Supplier has nothing in this 2B: check whether the supplier has filed GSTR-1 for the period"),IF(I360="Value mismatch",IF(H360&gt;0,"Books tax is higher than 2B","Books tax is lower than 2B"),IF(I360="Duplicate in books","Same key as an earlier row: left out of the totals",""))))</f>
        <v/>
      </c>
    </row>
    <row r="361">
      <c r="A361" s="10">
        <f>UPPER(SUBSTITUTE(TRIM('Purchase register'!A361&amp;"")," ",""))</f>
        <v/>
      </c>
      <c r="B361" s="10">
        <f>IF(E361="","",'Purchase register'!C361&amp;"")</f>
        <v/>
      </c>
      <c r="C361" s="11">
        <f>IF(E361="","",SUM('Purchase register'!F361:I361))</f>
        <v/>
      </c>
      <c r="D361" s="10">
        <f>UPPER(SUBSTITUTE(SUBSTITUTE(SUBSTITUTE(SUBSTITUTE(SUBSTITUTE(SUBSTITUTE(SUBSTITUTE(SUBSTITUTE(SUBSTITUTE(SUBSTITUTE(SUBSTITUTE(SUBSTITUTE(SUBSTITUTE('Purchase register'!C361&amp;""," ",""),"/",""),"-",""),".",""),",",""),"_",""),"\",""),"(",""),")",""),"#",""),"*",""),"?",""),"~",""))</f>
        <v/>
      </c>
      <c r="E361" s="10">
        <f>IF(OR(A361="",D361=""),"",A361&amp;"|"&amp;MID(D361,FIND(LEFT(TRIM(SUBSTITUTE(D361,"0"," ")),1),SUBSTITUTE(D361,"0"," ")),50))</f>
        <v/>
      </c>
      <c r="F361" s="12">
        <f>IF(E361="","",IFERROR(MATCH(E361,'2B check'!$E$2:$E$501,0),0))</f>
        <v/>
      </c>
      <c r="G361" s="11">
        <f>IF(OR(E361="",F361=0),"",INDEX('2B check'!$C$2:$C$501,F361))</f>
        <v/>
      </c>
      <c r="H361" s="11">
        <f>IF(G361="","",ROUND(C361-G361,2))</f>
        <v/>
      </c>
      <c r="I361" s="10">
        <f>IF(E361="","",IF(COUNTIF($E$2:E361,E361)&gt;1,"Duplicate in books",IF(F361=0,"Only in books",IF(ABS(H361)&gt;1,"Value mismatch","Matched"))))</f>
        <v/>
      </c>
      <c r="J361" s="10">
        <f>IF(I361="","",IF(I361="Only in books",IF(COUNTIF('2B check'!$A$2:$A$501,A361)&gt;0,"Supplier has other invoices in 2B: look for a keying error, IMS Pending or a later period","Supplier has nothing in this 2B: check whether the supplier has filed GSTR-1 for the period"),IF(I361="Value mismatch",IF(H361&gt;0,"Books tax is higher than 2B","Books tax is lower than 2B"),IF(I361="Duplicate in books","Same key as an earlier row: left out of the totals",""))))</f>
        <v/>
      </c>
    </row>
    <row r="362">
      <c r="A362" s="10">
        <f>UPPER(SUBSTITUTE(TRIM('Purchase register'!A362&amp;"")," ",""))</f>
        <v/>
      </c>
      <c r="B362" s="10">
        <f>IF(E362="","",'Purchase register'!C362&amp;"")</f>
        <v/>
      </c>
      <c r="C362" s="11">
        <f>IF(E362="","",SUM('Purchase register'!F362:I362))</f>
        <v/>
      </c>
      <c r="D362" s="10">
        <f>UPPER(SUBSTITUTE(SUBSTITUTE(SUBSTITUTE(SUBSTITUTE(SUBSTITUTE(SUBSTITUTE(SUBSTITUTE(SUBSTITUTE(SUBSTITUTE(SUBSTITUTE(SUBSTITUTE(SUBSTITUTE(SUBSTITUTE('Purchase register'!C362&amp;""," ",""),"/",""),"-",""),".",""),",",""),"_",""),"\",""),"(",""),")",""),"#",""),"*",""),"?",""),"~",""))</f>
        <v/>
      </c>
      <c r="E362" s="10">
        <f>IF(OR(A362="",D362=""),"",A362&amp;"|"&amp;MID(D362,FIND(LEFT(TRIM(SUBSTITUTE(D362,"0"," ")),1),SUBSTITUTE(D362,"0"," ")),50))</f>
        <v/>
      </c>
      <c r="F362" s="12">
        <f>IF(E362="","",IFERROR(MATCH(E362,'2B check'!$E$2:$E$501,0),0))</f>
        <v/>
      </c>
      <c r="G362" s="11">
        <f>IF(OR(E362="",F362=0),"",INDEX('2B check'!$C$2:$C$501,F362))</f>
        <v/>
      </c>
      <c r="H362" s="11">
        <f>IF(G362="","",ROUND(C362-G362,2))</f>
        <v/>
      </c>
      <c r="I362" s="10">
        <f>IF(E362="","",IF(COUNTIF($E$2:E362,E362)&gt;1,"Duplicate in books",IF(F362=0,"Only in books",IF(ABS(H362)&gt;1,"Value mismatch","Matched"))))</f>
        <v/>
      </c>
      <c r="J362" s="10">
        <f>IF(I362="","",IF(I362="Only in books",IF(COUNTIF('2B check'!$A$2:$A$501,A362)&gt;0,"Supplier has other invoices in 2B: look for a keying error, IMS Pending or a later period","Supplier has nothing in this 2B: check whether the supplier has filed GSTR-1 for the period"),IF(I362="Value mismatch",IF(H362&gt;0,"Books tax is higher than 2B","Books tax is lower than 2B"),IF(I362="Duplicate in books","Same key as an earlier row: left out of the totals",""))))</f>
        <v/>
      </c>
    </row>
    <row r="363">
      <c r="A363" s="10">
        <f>UPPER(SUBSTITUTE(TRIM('Purchase register'!A363&amp;"")," ",""))</f>
        <v/>
      </c>
      <c r="B363" s="10">
        <f>IF(E363="","",'Purchase register'!C363&amp;"")</f>
        <v/>
      </c>
      <c r="C363" s="11">
        <f>IF(E363="","",SUM('Purchase register'!F363:I363))</f>
        <v/>
      </c>
      <c r="D363" s="10">
        <f>UPPER(SUBSTITUTE(SUBSTITUTE(SUBSTITUTE(SUBSTITUTE(SUBSTITUTE(SUBSTITUTE(SUBSTITUTE(SUBSTITUTE(SUBSTITUTE(SUBSTITUTE(SUBSTITUTE(SUBSTITUTE(SUBSTITUTE('Purchase register'!C363&amp;""," ",""),"/",""),"-",""),".",""),",",""),"_",""),"\",""),"(",""),")",""),"#",""),"*",""),"?",""),"~",""))</f>
        <v/>
      </c>
      <c r="E363" s="10">
        <f>IF(OR(A363="",D363=""),"",A363&amp;"|"&amp;MID(D363,FIND(LEFT(TRIM(SUBSTITUTE(D363,"0"," ")),1),SUBSTITUTE(D363,"0"," ")),50))</f>
        <v/>
      </c>
      <c r="F363" s="12">
        <f>IF(E363="","",IFERROR(MATCH(E363,'2B check'!$E$2:$E$501,0),0))</f>
        <v/>
      </c>
      <c r="G363" s="11">
        <f>IF(OR(E363="",F363=0),"",INDEX('2B check'!$C$2:$C$501,F363))</f>
        <v/>
      </c>
      <c r="H363" s="11">
        <f>IF(G363="","",ROUND(C363-G363,2))</f>
        <v/>
      </c>
      <c r="I363" s="10">
        <f>IF(E363="","",IF(COUNTIF($E$2:E363,E363)&gt;1,"Duplicate in books",IF(F363=0,"Only in books",IF(ABS(H363)&gt;1,"Value mismatch","Matched"))))</f>
        <v/>
      </c>
      <c r="J363" s="10">
        <f>IF(I363="","",IF(I363="Only in books",IF(COUNTIF('2B check'!$A$2:$A$501,A363)&gt;0,"Supplier has other invoices in 2B: look for a keying error, IMS Pending or a later period","Supplier has nothing in this 2B: check whether the supplier has filed GSTR-1 for the period"),IF(I363="Value mismatch",IF(H363&gt;0,"Books tax is higher than 2B","Books tax is lower than 2B"),IF(I363="Duplicate in books","Same key as an earlier row: left out of the totals",""))))</f>
        <v/>
      </c>
    </row>
    <row r="364">
      <c r="A364" s="10">
        <f>UPPER(SUBSTITUTE(TRIM('Purchase register'!A364&amp;"")," ",""))</f>
        <v/>
      </c>
      <c r="B364" s="10">
        <f>IF(E364="","",'Purchase register'!C364&amp;"")</f>
        <v/>
      </c>
      <c r="C364" s="11">
        <f>IF(E364="","",SUM('Purchase register'!F364:I364))</f>
        <v/>
      </c>
      <c r="D364" s="10">
        <f>UPPER(SUBSTITUTE(SUBSTITUTE(SUBSTITUTE(SUBSTITUTE(SUBSTITUTE(SUBSTITUTE(SUBSTITUTE(SUBSTITUTE(SUBSTITUTE(SUBSTITUTE(SUBSTITUTE(SUBSTITUTE(SUBSTITUTE('Purchase register'!C364&amp;""," ",""),"/",""),"-",""),".",""),",",""),"_",""),"\",""),"(",""),")",""),"#",""),"*",""),"?",""),"~",""))</f>
        <v/>
      </c>
      <c r="E364" s="10">
        <f>IF(OR(A364="",D364=""),"",A364&amp;"|"&amp;MID(D364,FIND(LEFT(TRIM(SUBSTITUTE(D364,"0"," ")),1),SUBSTITUTE(D364,"0"," ")),50))</f>
        <v/>
      </c>
      <c r="F364" s="12">
        <f>IF(E364="","",IFERROR(MATCH(E364,'2B check'!$E$2:$E$501,0),0))</f>
        <v/>
      </c>
      <c r="G364" s="11">
        <f>IF(OR(E364="",F364=0),"",INDEX('2B check'!$C$2:$C$501,F364))</f>
        <v/>
      </c>
      <c r="H364" s="11">
        <f>IF(G364="","",ROUND(C364-G364,2))</f>
        <v/>
      </c>
      <c r="I364" s="10">
        <f>IF(E364="","",IF(COUNTIF($E$2:E364,E364)&gt;1,"Duplicate in books",IF(F364=0,"Only in books",IF(ABS(H364)&gt;1,"Value mismatch","Matched"))))</f>
        <v/>
      </c>
      <c r="J364" s="10">
        <f>IF(I364="","",IF(I364="Only in books",IF(COUNTIF('2B check'!$A$2:$A$501,A364)&gt;0,"Supplier has other invoices in 2B: look for a keying error, IMS Pending or a later period","Supplier has nothing in this 2B: check whether the supplier has filed GSTR-1 for the period"),IF(I364="Value mismatch",IF(H364&gt;0,"Books tax is higher than 2B","Books tax is lower than 2B"),IF(I364="Duplicate in books","Same key as an earlier row: left out of the totals",""))))</f>
        <v/>
      </c>
    </row>
    <row r="365">
      <c r="A365" s="10">
        <f>UPPER(SUBSTITUTE(TRIM('Purchase register'!A365&amp;"")," ",""))</f>
        <v/>
      </c>
      <c r="B365" s="10">
        <f>IF(E365="","",'Purchase register'!C365&amp;"")</f>
        <v/>
      </c>
      <c r="C365" s="11">
        <f>IF(E365="","",SUM('Purchase register'!F365:I365))</f>
        <v/>
      </c>
      <c r="D365" s="10">
        <f>UPPER(SUBSTITUTE(SUBSTITUTE(SUBSTITUTE(SUBSTITUTE(SUBSTITUTE(SUBSTITUTE(SUBSTITUTE(SUBSTITUTE(SUBSTITUTE(SUBSTITUTE(SUBSTITUTE(SUBSTITUTE(SUBSTITUTE('Purchase register'!C365&amp;""," ",""),"/",""),"-",""),".",""),",",""),"_",""),"\",""),"(",""),")",""),"#",""),"*",""),"?",""),"~",""))</f>
        <v/>
      </c>
      <c r="E365" s="10">
        <f>IF(OR(A365="",D365=""),"",A365&amp;"|"&amp;MID(D365,FIND(LEFT(TRIM(SUBSTITUTE(D365,"0"," ")),1),SUBSTITUTE(D365,"0"," ")),50))</f>
        <v/>
      </c>
      <c r="F365" s="12">
        <f>IF(E365="","",IFERROR(MATCH(E365,'2B check'!$E$2:$E$501,0),0))</f>
        <v/>
      </c>
      <c r="G365" s="11">
        <f>IF(OR(E365="",F365=0),"",INDEX('2B check'!$C$2:$C$501,F365))</f>
        <v/>
      </c>
      <c r="H365" s="11">
        <f>IF(G365="","",ROUND(C365-G365,2))</f>
        <v/>
      </c>
      <c r="I365" s="10">
        <f>IF(E365="","",IF(COUNTIF($E$2:E365,E365)&gt;1,"Duplicate in books",IF(F365=0,"Only in books",IF(ABS(H365)&gt;1,"Value mismatch","Matched"))))</f>
        <v/>
      </c>
      <c r="J365" s="10">
        <f>IF(I365="","",IF(I365="Only in books",IF(COUNTIF('2B check'!$A$2:$A$501,A365)&gt;0,"Supplier has other invoices in 2B: look for a keying error, IMS Pending or a later period","Supplier has nothing in this 2B: check whether the supplier has filed GSTR-1 for the period"),IF(I365="Value mismatch",IF(H365&gt;0,"Books tax is higher than 2B","Books tax is lower than 2B"),IF(I365="Duplicate in books","Same key as an earlier row: left out of the totals",""))))</f>
        <v/>
      </c>
    </row>
    <row r="366">
      <c r="A366" s="10">
        <f>UPPER(SUBSTITUTE(TRIM('Purchase register'!A366&amp;"")," ",""))</f>
        <v/>
      </c>
      <c r="B366" s="10">
        <f>IF(E366="","",'Purchase register'!C366&amp;"")</f>
        <v/>
      </c>
      <c r="C366" s="11">
        <f>IF(E366="","",SUM('Purchase register'!F366:I366))</f>
        <v/>
      </c>
      <c r="D366" s="10">
        <f>UPPER(SUBSTITUTE(SUBSTITUTE(SUBSTITUTE(SUBSTITUTE(SUBSTITUTE(SUBSTITUTE(SUBSTITUTE(SUBSTITUTE(SUBSTITUTE(SUBSTITUTE(SUBSTITUTE(SUBSTITUTE(SUBSTITUTE('Purchase register'!C366&amp;""," ",""),"/",""),"-",""),".",""),",",""),"_",""),"\",""),"(",""),")",""),"#",""),"*",""),"?",""),"~",""))</f>
        <v/>
      </c>
      <c r="E366" s="10">
        <f>IF(OR(A366="",D366=""),"",A366&amp;"|"&amp;MID(D366,FIND(LEFT(TRIM(SUBSTITUTE(D366,"0"," ")),1),SUBSTITUTE(D366,"0"," ")),50))</f>
        <v/>
      </c>
      <c r="F366" s="12">
        <f>IF(E366="","",IFERROR(MATCH(E366,'2B check'!$E$2:$E$501,0),0))</f>
        <v/>
      </c>
      <c r="G366" s="11">
        <f>IF(OR(E366="",F366=0),"",INDEX('2B check'!$C$2:$C$501,F366))</f>
        <v/>
      </c>
      <c r="H366" s="11">
        <f>IF(G366="","",ROUND(C366-G366,2))</f>
        <v/>
      </c>
      <c r="I366" s="10">
        <f>IF(E366="","",IF(COUNTIF($E$2:E366,E366)&gt;1,"Duplicate in books",IF(F366=0,"Only in books",IF(ABS(H366)&gt;1,"Value mismatch","Matched"))))</f>
        <v/>
      </c>
      <c r="J366" s="10">
        <f>IF(I366="","",IF(I366="Only in books",IF(COUNTIF('2B check'!$A$2:$A$501,A366)&gt;0,"Supplier has other invoices in 2B: look for a keying error, IMS Pending or a later period","Supplier has nothing in this 2B: check whether the supplier has filed GSTR-1 for the period"),IF(I366="Value mismatch",IF(H366&gt;0,"Books tax is higher than 2B","Books tax is lower than 2B"),IF(I366="Duplicate in books","Same key as an earlier row: left out of the totals",""))))</f>
        <v/>
      </c>
    </row>
    <row r="367">
      <c r="A367" s="10">
        <f>UPPER(SUBSTITUTE(TRIM('Purchase register'!A367&amp;"")," ",""))</f>
        <v/>
      </c>
      <c r="B367" s="10">
        <f>IF(E367="","",'Purchase register'!C367&amp;"")</f>
        <v/>
      </c>
      <c r="C367" s="11">
        <f>IF(E367="","",SUM('Purchase register'!F367:I367))</f>
        <v/>
      </c>
      <c r="D367" s="10">
        <f>UPPER(SUBSTITUTE(SUBSTITUTE(SUBSTITUTE(SUBSTITUTE(SUBSTITUTE(SUBSTITUTE(SUBSTITUTE(SUBSTITUTE(SUBSTITUTE(SUBSTITUTE(SUBSTITUTE(SUBSTITUTE(SUBSTITUTE('Purchase register'!C367&amp;""," ",""),"/",""),"-",""),".",""),",",""),"_",""),"\",""),"(",""),")",""),"#",""),"*",""),"?",""),"~",""))</f>
        <v/>
      </c>
      <c r="E367" s="10">
        <f>IF(OR(A367="",D367=""),"",A367&amp;"|"&amp;MID(D367,FIND(LEFT(TRIM(SUBSTITUTE(D367,"0"," ")),1),SUBSTITUTE(D367,"0"," ")),50))</f>
        <v/>
      </c>
      <c r="F367" s="12">
        <f>IF(E367="","",IFERROR(MATCH(E367,'2B check'!$E$2:$E$501,0),0))</f>
        <v/>
      </c>
      <c r="G367" s="11">
        <f>IF(OR(E367="",F367=0),"",INDEX('2B check'!$C$2:$C$501,F367))</f>
        <v/>
      </c>
      <c r="H367" s="11">
        <f>IF(G367="","",ROUND(C367-G367,2))</f>
        <v/>
      </c>
      <c r="I367" s="10">
        <f>IF(E367="","",IF(COUNTIF($E$2:E367,E367)&gt;1,"Duplicate in books",IF(F367=0,"Only in books",IF(ABS(H367)&gt;1,"Value mismatch","Matched"))))</f>
        <v/>
      </c>
      <c r="J367" s="10">
        <f>IF(I367="","",IF(I367="Only in books",IF(COUNTIF('2B check'!$A$2:$A$501,A367)&gt;0,"Supplier has other invoices in 2B: look for a keying error, IMS Pending or a later period","Supplier has nothing in this 2B: check whether the supplier has filed GSTR-1 for the period"),IF(I367="Value mismatch",IF(H367&gt;0,"Books tax is higher than 2B","Books tax is lower than 2B"),IF(I367="Duplicate in books","Same key as an earlier row: left out of the totals",""))))</f>
        <v/>
      </c>
    </row>
    <row r="368">
      <c r="A368" s="10">
        <f>UPPER(SUBSTITUTE(TRIM('Purchase register'!A368&amp;"")," ",""))</f>
        <v/>
      </c>
      <c r="B368" s="10">
        <f>IF(E368="","",'Purchase register'!C368&amp;"")</f>
        <v/>
      </c>
      <c r="C368" s="11">
        <f>IF(E368="","",SUM('Purchase register'!F368:I368))</f>
        <v/>
      </c>
      <c r="D368" s="10">
        <f>UPPER(SUBSTITUTE(SUBSTITUTE(SUBSTITUTE(SUBSTITUTE(SUBSTITUTE(SUBSTITUTE(SUBSTITUTE(SUBSTITUTE(SUBSTITUTE(SUBSTITUTE(SUBSTITUTE(SUBSTITUTE(SUBSTITUTE('Purchase register'!C368&amp;""," ",""),"/",""),"-",""),".",""),",",""),"_",""),"\",""),"(",""),")",""),"#",""),"*",""),"?",""),"~",""))</f>
        <v/>
      </c>
      <c r="E368" s="10">
        <f>IF(OR(A368="",D368=""),"",A368&amp;"|"&amp;MID(D368,FIND(LEFT(TRIM(SUBSTITUTE(D368,"0"," ")),1),SUBSTITUTE(D368,"0"," ")),50))</f>
        <v/>
      </c>
      <c r="F368" s="12">
        <f>IF(E368="","",IFERROR(MATCH(E368,'2B check'!$E$2:$E$501,0),0))</f>
        <v/>
      </c>
      <c r="G368" s="11">
        <f>IF(OR(E368="",F368=0),"",INDEX('2B check'!$C$2:$C$501,F368))</f>
        <v/>
      </c>
      <c r="H368" s="11">
        <f>IF(G368="","",ROUND(C368-G368,2))</f>
        <v/>
      </c>
      <c r="I368" s="10">
        <f>IF(E368="","",IF(COUNTIF($E$2:E368,E368)&gt;1,"Duplicate in books",IF(F368=0,"Only in books",IF(ABS(H368)&gt;1,"Value mismatch","Matched"))))</f>
        <v/>
      </c>
      <c r="J368" s="10">
        <f>IF(I368="","",IF(I368="Only in books",IF(COUNTIF('2B check'!$A$2:$A$501,A368)&gt;0,"Supplier has other invoices in 2B: look for a keying error, IMS Pending or a later period","Supplier has nothing in this 2B: check whether the supplier has filed GSTR-1 for the period"),IF(I368="Value mismatch",IF(H368&gt;0,"Books tax is higher than 2B","Books tax is lower than 2B"),IF(I368="Duplicate in books","Same key as an earlier row: left out of the totals",""))))</f>
        <v/>
      </c>
    </row>
    <row r="369">
      <c r="A369" s="10">
        <f>UPPER(SUBSTITUTE(TRIM('Purchase register'!A369&amp;"")," ",""))</f>
        <v/>
      </c>
      <c r="B369" s="10">
        <f>IF(E369="","",'Purchase register'!C369&amp;"")</f>
        <v/>
      </c>
      <c r="C369" s="11">
        <f>IF(E369="","",SUM('Purchase register'!F369:I369))</f>
        <v/>
      </c>
      <c r="D369" s="10">
        <f>UPPER(SUBSTITUTE(SUBSTITUTE(SUBSTITUTE(SUBSTITUTE(SUBSTITUTE(SUBSTITUTE(SUBSTITUTE(SUBSTITUTE(SUBSTITUTE(SUBSTITUTE(SUBSTITUTE(SUBSTITUTE(SUBSTITUTE('Purchase register'!C369&amp;""," ",""),"/",""),"-",""),".",""),",",""),"_",""),"\",""),"(",""),")",""),"#",""),"*",""),"?",""),"~",""))</f>
        <v/>
      </c>
      <c r="E369" s="10">
        <f>IF(OR(A369="",D369=""),"",A369&amp;"|"&amp;MID(D369,FIND(LEFT(TRIM(SUBSTITUTE(D369,"0"," ")),1),SUBSTITUTE(D369,"0"," ")),50))</f>
        <v/>
      </c>
      <c r="F369" s="12">
        <f>IF(E369="","",IFERROR(MATCH(E369,'2B check'!$E$2:$E$501,0),0))</f>
        <v/>
      </c>
      <c r="G369" s="11">
        <f>IF(OR(E369="",F369=0),"",INDEX('2B check'!$C$2:$C$501,F369))</f>
        <v/>
      </c>
      <c r="H369" s="11">
        <f>IF(G369="","",ROUND(C369-G369,2))</f>
        <v/>
      </c>
      <c r="I369" s="10">
        <f>IF(E369="","",IF(COUNTIF($E$2:E369,E369)&gt;1,"Duplicate in books",IF(F369=0,"Only in books",IF(ABS(H369)&gt;1,"Value mismatch","Matched"))))</f>
        <v/>
      </c>
      <c r="J369" s="10">
        <f>IF(I369="","",IF(I369="Only in books",IF(COUNTIF('2B check'!$A$2:$A$501,A369)&gt;0,"Supplier has other invoices in 2B: look for a keying error, IMS Pending or a later period","Supplier has nothing in this 2B: check whether the supplier has filed GSTR-1 for the period"),IF(I369="Value mismatch",IF(H369&gt;0,"Books tax is higher than 2B","Books tax is lower than 2B"),IF(I369="Duplicate in books","Same key as an earlier row: left out of the totals",""))))</f>
        <v/>
      </c>
    </row>
    <row r="370">
      <c r="A370" s="10">
        <f>UPPER(SUBSTITUTE(TRIM('Purchase register'!A370&amp;"")," ",""))</f>
        <v/>
      </c>
      <c r="B370" s="10">
        <f>IF(E370="","",'Purchase register'!C370&amp;"")</f>
        <v/>
      </c>
      <c r="C370" s="11">
        <f>IF(E370="","",SUM('Purchase register'!F370:I370))</f>
        <v/>
      </c>
      <c r="D370" s="10">
        <f>UPPER(SUBSTITUTE(SUBSTITUTE(SUBSTITUTE(SUBSTITUTE(SUBSTITUTE(SUBSTITUTE(SUBSTITUTE(SUBSTITUTE(SUBSTITUTE(SUBSTITUTE(SUBSTITUTE(SUBSTITUTE(SUBSTITUTE('Purchase register'!C370&amp;""," ",""),"/",""),"-",""),".",""),",",""),"_",""),"\",""),"(",""),")",""),"#",""),"*",""),"?",""),"~",""))</f>
        <v/>
      </c>
      <c r="E370" s="10">
        <f>IF(OR(A370="",D370=""),"",A370&amp;"|"&amp;MID(D370,FIND(LEFT(TRIM(SUBSTITUTE(D370,"0"," ")),1),SUBSTITUTE(D370,"0"," ")),50))</f>
        <v/>
      </c>
      <c r="F370" s="12">
        <f>IF(E370="","",IFERROR(MATCH(E370,'2B check'!$E$2:$E$501,0),0))</f>
        <v/>
      </c>
      <c r="G370" s="11">
        <f>IF(OR(E370="",F370=0),"",INDEX('2B check'!$C$2:$C$501,F370))</f>
        <v/>
      </c>
      <c r="H370" s="11">
        <f>IF(G370="","",ROUND(C370-G370,2))</f>
        <v/>
      </c>
      <c r="I370" s="10">
        <f>IF(E370="","",IF(COUNTIF($E$2:E370,E370)&gt;1,"Duplicate in books",IF(F370=0,"Only in books",IF(ABS(H370)&gt;1,"Value mismatch","Matched"))))</f>
        <v/>
      </c>
      <c r="J370" s="10">
        <f>IF(I370="","",IF(I370="Only in books",IF(COUNTIF('2B check'!$A$2:$A$501,A370)&gt;0,"Supplier has other invoices in 2B: look for a keying error, IMS Pending or a later period","Supplier has nothing in this 2B: check whether the supplier has filed GSTR-1 for the period"),IF(I370="Value mismatch",IF(H370&gt;0,"Books tax is higher than 2B","Books tax is lower than 2B"),IF(I370="Duplicate in books","Same key as an earlier row: left out of the totals",""))))</f>
        <v/>
      </c>
    </row>
    <row r="371">
      <c r="A371" s="10">
        <f>UPPER(SUBSTITUTE(TRIM('Purchase register'!A371&amp;"")," ",""))</f>
        <v/>
      </c>
      <c r="B371" s="10">
        <f>IF(E371="","",'Purchase register'!C371&amp;"")</f>
        <v/>
      </c>
      <c r="C371" s="11">
        <f>IF(E371="","",SUM('Purchase register'!F371:I371))</f>
        <v/>
      </c>
      <c r="D371" s="10">
        <f>UPPER(SUBSTITUTE(SUBSTITUTE(SUBSTITUTE(SUBSTITUTE(SUBSTITUTE(SUBSTITUTE(SUBSTITUTE(SUBSTITUTE(SUBSTITUTE(SUBSTITUTE(SUBSTITUTE(SUBSTITUTE(SUBSTITUTE('Purchase register'!C371&amp;""," ",""),"/",""),"-",""),".",""),",",""),"_",""),"\",""),"(",""),")",""),"#",""),"*",""),"?",""),"~",""))</f>
        <v/>
      </c>
      <c r="E371" s="10">
        <f>IF(OR(A371="",D371=""),"",A371&amp;"|"&amp;MID(D371,FIND(LEFT(TRIM(SUBSTITUTE(D371,"0"," ")),1),SUBSTITUTE(D371,"0"," ")),50))</f>
        <v/>
      </c>
      <c r="F371" s="12">
        <f>IF(E371="","",IFERROR(MATCH(E371,'2B check'!$E$2:$E$501,0),0))</f>
        <v/>
      </c>
      <c r="G371" s="11">
        <f>IF(OR(E371="",F371=0),"",INDEX('2B check'!$C$2:$C$501,F371))</f>
        <v/>
      </c>
      <c r="H371" s="11">
        <f>IF(G371="","",ROUND(C371-G371,2))</f>
        <v/>
      </c>
      <c r="I371" s="10">
        <f>IF(E371="","",IF(COUNTIF($E$2:E371,E371)&gt;1,"Duplicate in books",IF(F371=0,"Only in books",IF(ABS(H371)&gt;1,"Value mismatch","Matched"))))</f>
        <v/>
      </c>
      <c r="J371" s="10">
        <f>IF(I371="","",IF(I371="Only in books",IF(COUNTIF('2B check'!$A$2:$A$501,A371)&gt;0,"Supplier has other invoices in 2B: look for a keying error, IMS Pending or a later period","Supplier has nothing in this 2B: check whether the supplier has filed GSTR-1 for the period"),IF(I371="Value mismatch",IF(H371&gt;0,"Books tax is higher than 2B","Books tax is lower than 2B"),IF(I371="Duplicate in books","Same key as an earlier row: left out of the totals",""))))</f>
        <v/>
      </c>
    </row>
    <row r="372">
      <c r="A372" s="10">
        <f>UPPER(SUBSTITUTE(TRIM('Purchase register'!A372&amp;"")," ",""))</f>
        <v/>
      </c>
      <c r="B372" s="10">
        <f>IF(E372="","",'Purchase register'!C372&amp;"")</f>
        <v/>
      </c>
      <c r="C372" s="11">
        <f>IF(E372="","",SUM('Purchase register'!F372:I372))</f>
        <v/>
      </c>
      <c r="D372" s="10">
        <f>UPPER(SUBSTITUTE(SUBSTITUTE(SUBSTITUTE(SUBSTITUTE(SUBSTITUTE(SUBSTITUTE(SUBSTITUTE(SUBSTITUTE(SUBSTITUTE(SUBSTITUTE(SUBSTITUTE(SUBSTITUTE(SUBSTITUTE('Purchase register'!C372&amp;""," ",""),"/",""),"-",""),".",""),",",""),"_",""),"\",""),"(",""),")",""),"#",""),"*",""),"?",""),"~",""))</f>
        <v/>
      </c>
      <c r="E372" s="10">
        <f>IF(OR(A372="",D372=""),"",A372&amp;"|"&amp;MID(D372,FIND(LEFT(TRIM(SUBSTITUTE(D372,"0"," ")),1),SUBSTITUTE(D372,"0"," ")),50))</f>
        <v/>
      </c>
      <c r="F372" s="12">
        <f>IF(E372="","",IFERROR(MATCH(E372,'2B check'!$E$2:$E$501,0),0))</f>
        <v/>
      </c>
      <c r="G372" s="11">
        <f>IF(OR(E372="",F372=0),"",INDEX('2B check'!$C$2:$C$501,F372))</f>
        <v/>
      </c>
      <c r="H372" s="11">
        <f>IF(G372="","",ROUND(C372-G372,2))</f>
        <v/>
      </c>
      <c r="I372" s="10">
        <f>IF(E372="","",IF(COUNTIF($E$2:E372,E372)&gt;1,"Duplicate in books",IF(F372=0,"Only in books",IF(ABS(H372)&gt;1,"Value mismatch","Matched"))))</f>
        <v/>
      </c>
      <c r="J372" s="10">
        <f>IF(I372="","",IF(I372="Only in books",IF(COUNTIF('2B check'!$A$2:$A$501,A372)&gt;0,"Supplier has other invoices in 2B: look for a keying error, IMS Pending or a later period","Supplier has nothing in this 2B: check whether the supplier has filed GSTR-1 for the period"),IF(I372="Value mismatch",IF(H372&gt;0,"Books tax is higher than 2B","Books tax is lower than 2B"),IF(I372="Duplicate in books","Same key as an earlier row: left out of the totals",""))))</f>
        <v/>
      </c>
    </row>
    <row r="373">
      <c r="A373" s="10">
        <f>UPPER(SUBSTITUTE(TRIM('Purchase register'!A373&amp;"")," ",""))</f>
        <v/>
      </c>
      <c r="B373" s="10">
        <f>IF(E373="","",'Purchase register'!C373&amp;"")</f>
        <v/>
      </c>
      <c r="C373" s="11">
        <f>IF(E373="","",SUM('Purchase register'!F373:I373))</f>
        <v/>
      </c>
      <c r="D373" s="10">
        <f>UPPER(SUBSTITUTE(SUBSTITUTE(SUBSTITUTE(SUBSTITUTE(SUBSTITUTE(SUBSTITUTE(SUBSTITUTE(SUBSTITUTE(SUBSTITUTE(SUBSTITUTE(SUBSTITUTE(SUBSTITUTE(SUBSTITUTE('Purchase register'!C373&amp;""," ",""),"/",""),"-",""),".",""),",",""),"_",""),"\",""),"(",""),")",""),"#",""),"*",""),"?",""),"~",""))</f>
        <v/>
      </c>
      <c r="E373" s="10">
        <f>IF(OR(A373="",D373=""),"",A373&amp;"|"&amp;MID(D373,FIND(LEFT(TRIM(SUBSTITUTE(D373,"0"," ")),1),SUBSTITUTE(D373,"0"," ")),50))</f>
        <v/>
      </c>
      <c r="F373" s="12">
        <f>IF(E373="","",IFERROR(MATCH(E373,'2B check'!$E$2:$E$501,0),0))</f>
        <v/>
      </c>
      <c r="G373" s="11">
        <f>IF(OR(E373="",F373=0),"",INDEX('2B check'!$C$2:$C$501,F373))</f>
        <v/>
      </c>
      <c r="H373" s="11">
        <f>IF(G373="","",ROUND(C373-G373,2))</f>
        <v/>
      </c>
      <c r="I373" s="10">
        <f>IF(E373="","",IF(COUNTIF($E$2:E373,E373)&gt;1,"Duplicate in books",IF(F373=0,"Only in books",IF(ABS(H373)&gt;1,"Value mismatch","Matched"))))</f>
        <v/>
      </c>
      <c r="J373" s="10">
        <f>IF(I373="","",IF(I373="Only in books",IF(COUNTIF('2B check'!$A$2:$A$501,A373)&gt;0,"Supplier has other invoices in 2B: look for a keying error, IMS Pending or a later period","Supplier has nothing in this 2B: check whether the supplier has filed GSTR-1 for the period"),IF(I373="Value mismatch",IF(H373&gt;0,"Books tax is higher than 2B","Books tax is lower than 2B"),IF(I373="Duplicate in books","Same key as an earlier row: left out of the totals",""))))</f>
        <v/>
      </c>
    </row>
    <row r="374">
      <c r="A374" s="10">
        <f>UPPER(SUBSTITUTE(TRIM('Purchase register'!A374&amp;"")," ",""))</f>
        <v/>
      </c>
      <c r="B374" s="10">
        <f>IF(E374="","",'Purchase register'!C374&amp;"")</f>
        <v/>
      </c>
      <c r="C374" s="11">
        <f>IF(E374="","",SUM('Purchase register'!F374:I374))</f>
        <v/>
      </c>
      <c r="D374" s="10">
        <f>UPPER(SUBSTITUTE(SUBSTITUTE(SUBSTITUTE(SUBSTITUTE(SUBSTITUTE(SUBSTITUTE(SUBSTITUTE(SUBSTITUTE(SUBSTITUTE(SUBSTITUTE(SUBSTITUTE(SUBSTITUTE(SUBSTITUTE('Purchase register'!C374&amp;""," ",""),"/",""),"-",""),".",""),",",""),"_",""),"\",""),"(",""),")",""),"#",""),"*",""),"?",""),"~",""))</f>
        <v/>
      </c>
      <c r="E374" s="10">
        <f>IF(OR(A374="",D374=""),"",A374&amp;"|"&amp;MID(D374,FIND(LEFT(TRIM(SUBSTITUTE(D374,"0"," ")),1),SUBSTITUTE(D374,"0"," ")),50))</f>
        <v/>
      </c>
      <c r="F374" s="12">
        <f>IF(E374="","",IFERROR(MATCH(E374,'2B check'!$E$2:$E$501,0),0))</f>
        <v/>
      </c>
      <c r="G374" s="11">
        <f>IF(OR(E374="",F374=0),"",INDEX('2B check'!$C$2:$C$501,F374))</f>
        <v/>
      </c>
      <c r="H374" s="11">
        <f>IF(G374="","",ROUND(C374-G374,2))</f>
        <v/>
      </c>
      <c r="I374" s="10">
        <f>IF(E374="","",IF(COUNTIF($E$2:E374,E374)&gt;1,"Duplicate in books",IF(F374=0,"Only in books",IF(ABS(H374)&gt;1,"Value mismatch","Matched"))))</f>
        <v/>
      </c>
      <c r="J374" s="10">
        <f>IF(I374="","",IF(I374="Only in books",IF(COUNTIF('2B check'!$A$2:$A$501,A374)&gt;0,"Supplier has other invoices in 2B: look for a keying error, IMS Pending or a later period","Supplier has nothing in this 2B: check whether the supplier has filed GSTR-1 for the period"),IF(I374="Value mismatch",IF(H374&gt;0,"Books tax is higher than 2B","Books tax is lower than 2B"),IF(I374="Duplicate in books","Same key as an earlier row: left out of the totals",""))))</f>
        <v/>
      </c>
    </row>
    <row r="375">
      <c r="A375" s="10">
        <f>UPPER(SUBSTITUTE(TRIM('Purchase register'!A375&amp;"")," ",""))</f>
        <v/>
      </c>
      <c r="B375" s="10">
        <f>IF(E375="","",'Purchase register'!C375&amp;"")</f>
        <v/>
      </c>
      <c r="C375" s="11">
        <f>IF(E375="","",SUM('Purchase register'!F375:I375))</f>
        <v/>
      </c>
      <c r="D375" s="10">
        <f>UPPER(SUBSTITUTE(SUBSTITUTE(SUBSTITUTE(SUBSTITUTE(SUBSTITUTE(SUBSTITUTE(SUBSTITUTE(SUBSTITUTE(SUBSTITUTE(SUBSTITUTE(SUBSTITUTE(SUBSTITUTE(SUBSTITUTE('Purchase register'!C375&amp;""," ",""),"/",""),"-",""),".",""),",",""),"_",""),"\",""),"(",""),")",""),"#",""),"*",""),"?",""),"~",""))</f>
        <v/>
      </c>
      <c r="E375" s="10">
        <f>IF(OR(A375="",D375=""),"",A375&amp;"|"&amp;MID(D375,FIND(LEFT(TRIM(SUBSTITUTE(D375,"0"," ")),1),SUBSTITUTE(D375,"0"," ")),50))</f>
        <v/>
      </c>
      <c r="F375" s="12">
        <f>IF(E375="","",IFERROR(MATCH(E375,'2B check'!$E$2:$E$501,0),0))</f>
        <v/>
      </c>
      <c r="G375" s="11">
        <f>IF(OR(E375="",F375=0),"",INDEX('2B check'!$C$2:$C$501,F375))</f>
        <v/>
      </c>
      <c r="H375" s="11">
        <f>IF(G375="","",ROUND(C375-G375,2))</f>
        <v/>
      </c>
      <c r="I375" s="10">
        <f>IF(E375="","",IF(COUNTIF($E$2:E375,E375)&gt;1,"Duplicate in books",IF(F375=0,"Only in books",IF(ABS(H375)&gt;1,"Value mismatch","Matched"))))</f>
        <v/>
      </c>
      <c r="J375" s="10">
        <f>IF(I375="","",IF(I375="Only in books",IF(COUNTIF('2B check'!$A$2:$A$501,A375)&gt;0,"Supplier has other invoices in 2B: look for a keying error, IMS Pending or a later period","Supplier has nothing in this 2B: check whether the supplier has filed GSTR-1 for the period"),IF(I375="Value mismatch",IF(H375&gt;0,"Books tax is higher than 2B","Books tax is lower than 2B"),IF(I375="Duplicate in books","Same key as an earlier row: left out of the totals",""))))</f>
        <v/>
      </c>
    </row>
    <row r="376">
      <c r="A376" s="10">
        <f>UPPER(SUBSTITUTE(TRIM('Purchase register'!A376&amp;"")," ",""))</f>
        <v/>
      </c>
      <c r="B376" s="10">
        <f>IF(E376="","",'Purchase register'!C376&amp;"")</f>
        <v/>
      </c>
      <c r="C376" s="11">
        <f>IF(E376="","",SUM('Purchase register'!F376:I376))</f>
        <v/>
      </c>
      <c r="D376" s="10">
        <f>UPPER(SUBSTITUTE(SUBSTITUTE(SUBSTITUTE(SUBSTITUTE(SUBSTITUTE(SUBSTITUTE(SUBSTITUTE(SUBSTITUTE(SUBSTITUTE(SUBSTITUTE(SUBSTITUTE(SUBSTITUTE(SUBSTITUTE('Purchase register'!C376&amp;""," ",""),"/",""),"-",""),".",""),",",""),"_",""),"\",""),"(",""),")",""),"#",""),"*",""),"?",""),"~",""))</f>
        <v/>
      </c>
      <c r="E376" s="10">
        <f>IF(OR(A376="",D376=""),"",A376&amp;"|"&amp;MID(D376,FIND(LEFT(TRIM(SUBSTITUTE(D376,"0"," ")),1),SUBSTITUTE(D376,"0"," ")),50))</f>
        <v/>
      </c>
      <c r="F376" s="12">
        <f>IF(E376="","",IFERROR(MATCH(E376,'2B check'!$E$2:$E$501,0),0))</f>
        <v/>
      </c>
      <c r="G376" s="11">
        <f>IF(OR(E376="",F376=0),"",INDEX('2B check'!$C$2:$C$501,F376))</f>
        <v/>
      </c>
      <c r="H376" s="11">
        <f>IF(G376="","",ROUND(C376-G376,2))</f>
        <v/>
      </c>
      <c r="I376" s="10">
        <f>IF(E376="","",IF(COUNTIF($E$2:E376,E376)&gt;1,"Duplicate in books",IF(F376=0,"Only in books",IF(ABS(H376)&gt;1,"Value mismatch","Matched"))))</f>
        <v/>
      </c>
      <c r="J376" s="10">
        <f>IF(I376="","",IF(I376="Only in books",IF(COUNTIF('2B check'!$A$2:$A$501,A376)&gt;0,"Supplier has other invoices in 2B: look for a keying error, IMS Pending or a later period","Supplier has nothing in this 2B: check whether the supplier has filed GSTR-1 for the period"),IF(I376="Value mismatch",IF(H376&gt;0,"Books tax is higher than 2B","Books tax is lower than 2B"),IF(I376="Duplicate in books","Same key as an earlier row: left out of the totals",""))))</f>
        <v/>
      </c>
    </row>
    <row r="377">
      <c r="A377" s="10">
        <f>UPPER(SUBSTITUTE(TRIM('Purchase register'!A377&amp;"")," ",""))</f>
        <v/>
      </c>
      <c r="B377" s="10">
        <f>IF(E377="","",'Purchase register'!C377&amp;"")</f>
        <v/>
      </c>
      <c r="C377" s="11">
        <f>IF(E377="","",SUM('Purchase register'!F377:I377))</f>
        <v/>
      </c>
      <c r="D377" s="10">
        <f>UPPER(SUBSTITUTE(SUBSTITUTE(SUBSTITUTE(SUBSTITUTE(SUBSTITUTE(SUBSTITUTE(SUBSTITUTE(SUBSTITUTE(SUBSTITUTE(SUBSTITUTE(SUBSTITUTE(SUBSTITUTE(SUBSTITUTE('Purchase register'!C377&amp;""," ",""),"/",""),"-",""),".",""),",",""),"_",""),"\",""),"(",""),")",""),"#",""),"*",""),"?",""),"~",""))</f>
        <v/>
      </c>
      <c r="E377" s="10">
        <f>IF(OR(A377="",D377=""),"",A377&amp;"|"&amp;MID(D377,FIND(LEFT(TRIM(SUBSTITUTE(D377,"0"," ")),1),SUBSTITUTE(D377,"0"," ")),50))</f>
        <v/>
      </c>
      <c r="F377" s="12">
        <f>IF(E377="","",IFERROR(MATCH(E377,'2B check'!$E$2:$E$501,0),0))</f>
        <v/>
      </c>
      <c r="G377" s="11">
        <f>IF(OR(E377="",F377=0),"",INDEX('2B check'!$C$2:$C$501,F377))</f>
        <v/>
      </c>
      <c r="H377" s="11">
        <f>IF(G377="","",ROUND(C377-G377,2))</f>
        <v/>
      </c>
      <c r="I377" s="10">
        <f>IF(E377="","",IF(COUNTIF($E$2:E377,E377)&gt;1,"Duplicate in books",IF(F377=0,"Only in books",IF(ABS(H377)&gt;1,"Value mismatch","Matched"))))</f>
        <v/>
      </c>
      <c r="J377" s="10">
        <f>IF(I377="","",IF(I377="Only in books",IF(COUNTIF('2B check'!$A$2:$A$501,A377)&gt;0,"Supplier has other invoices in 2B: look for a keying error, IMS Pending or a later period","Supplier has nothing in this 2B: check whether the supplier has filed GSTR-1 for the period"),IF(I377="Value mismatch",IF(H377&gt;0,"Books tax is higher than 2B","Books tax is lower than 2B"),IF(I377="Duplicate in books","Same key as an earlier row: left out of the totals",""))))</f>
        <v/>
      </c>
    </row>
    <row r="378">
      <c r="A378" s="10">
        <f>UPPER(SUBSTITUTE(TRIM('Purchase register'!A378&amp;"")," ",""))</f>
        <v/>
      </c>
      <c r="B378" s="10">
        <f>IF(E378="","",'Purchase register'!C378&amp;"")</f>
        <v/>
      </c>
      <c r="C378" s="11">
        <f>IF(E378="","",SUM('Purchase register'!F378:I378))</f>
        <v/>
      </c>
      <c r="D378" s="10">
        <f>UPPER(SUBSTITUTE(SUBSTITUTE(SUBSTITUTE(SUBSTITUTE(SUBSTITUTE(SUBSTITUTE(SUBSTITUTE(SUBSTITUTE(SUBSTITUTE(SUBSTITUTE(SUBSTITUTE(SUBSTITUTE(SUBSTITUTE('Purchase register'!C378&amp;""," ",""),"/",""),"-",""),".",""),",",""),"_",""),"\",""),"(",""),")",""),"#",""),"*",""),"?",""),"~",""))</f>
        <v/>
      </c>
      <c r="E378" s="10">
        <f>IF(OR(A378="",D378=""),"",A378&amp;"|"&amp;MID(D378,FIND(LEFT(TRIM(SUBSTITUTE(D378,"0"," ")),1),SUBSTITUTE(D378,"0"," ")),50))</f>
        <v/>
      </c>
      <c r="F378" s="12">
        <f>IF(E378="","",IFERROR(MATCH(E378,'2B check'!$E$2:$E$501,0),0))</f>
        <v/>
      </c>
      <c r="G378" s="11">
        <f>IF(OR(E378="",F378=0),"",INDEX('2B check'!$C$2:$C$501,F378))</f>
        <v/>
      </c>
      <c r="H378" s="11">
        <f>IF(G378="","",ROUND(C378-G378,2))</f>
        <v/>
      </c>
      <c r="I378" s="10">
        <f>IF(E378="","",IF(COUNTIF($E$2:E378,E378)&gt;1,"Duplicate in books",IF(F378=0,"Only in books",IF(ABS(H378)&gt;1,"Value mismatch","Matched"))))</f>
        <v/>
      </c>
      <c r="J378" s="10">
        <f>IF(I378="","",IF(I378="Only in books",IF(COUNTIF('2B check'!$A$2:$A$501,A378)&gt;0,"Supplier has other invoices in 2B: look for a keying error, IMS Pending or a later period","Supplier has nothing in this 2B: check whether the supplier has filed GSTR-1 for the period"),IF(I378="Value mismatch",IF(H378&gt;0,"Books tax is higher than 2B","Books tax is lower than 2B"),IF(I378="Duplicate in books","Same key as an earlier row: left out of the totals",""))))</f>
        <v/>
      </c>
    </row>
    <row r="379">
      <c r="A379" s="10">
        <f>UPPER(SUBSTITUTE(TRIM('Purchase register'!A379&amp;"")," ",""))</f>
        <v/>
      </c>
      <c r="B379" s="10">
        <f>IF(E379="","",'Purchase register'!C379&amp;"")</f>
        <v/>
      </c>
      <c r="C379" s="11">
        <f>IF(E379="","",SUM('Purchase register'!F379:I379))</f>
        <v/>
      </c>
      <c r="D379" s="10">
        <f>UPPER(SUBSTITUTE(SUBSTITUTE(SUBSTITUTE(SUBSTITUTE(SUBSTITUTE(SUBSTITUTE(SUBSTITUTE(SUBSTITUTE(SUBSTITUTE(SUBSTITUTE(SUBSTITUTE(SUBSTITUTE(SUBSTITUTE('Purchase register'!C379&amp;""," ",""),"/",""),"-",""),".",""),",",""),"_",""),"\",""),"(",""),")",""),"#",""),"*",""),"?",""),"~",""))</f>
        <v/>
      </c>
      <c r="E379" s="10">
        <f>IF(OR(A379="",D379=""),"",A379&amp;"|"&amp;MID(D379,FIND(LEFT(TRIM(SUBSTITUTE(D379,"0"," ")),1),SUBSTITUTE(D379,"0"," ")),50))</f>
        <v/>
      </c>
      <c r="F379" s="12">
        <f>IF(E379="","",IFERROR(MATCH(E379,'2B check'!$E$2:$E$501,0),0))</f>
        <v/>
      </c>
      <c r="G379" s="11">
        <f>IF(OR(E379="",F379=0),"",INDEX('2B check'!$C$2:$C$501,F379))</f>
        <v/>
      </c>
      <c r="H379" s="11">
        <f>IF(G379="","",ROUND(C379-G379,2))</f>
        <v/>
      </c>
      <c r="I379" s="10">
        <f>IF(E379="","",IF(COUNTIF($E$2:E379,E379)&gt;1,"Duplicate in books",IF(F379=0,"Only in books",IF(ABS(H379)&gt;1,"Value mismatch","Matched"))))</f>
        <v/>
      </c>
      <c r="J379" s="10">
        <f>IF(I379="","",IF(I379="Only in books",IF(COUNTIF('2B check'!$A$2:$A$501,A379)&gt;0,"Supplier has other invoices in 2B: look for a keying error, IMS Pending or a later period","Supplier has nothing in this 2B: check whether the supplier has filed GSTR-1 for the period"),IF(I379="Value mismatch",IF(H379&gt;0,"Books tax is higher than 2B","Books tax is lower than 2B"),IF(I379="Duplicate in books","Same key as an earlier row: left out of the totals",""))))</f>
        <v/>
      </c>
    </row>
    <row r="380">
      <c r="A380" s="10">
        <f>UPPER(SUBSTITUTE(TRIM('Purchase register'!A380&amp;"")," ",""))</f>
        <v/>
      </c>
      <c r="B380" s="10">
        <f>IF(E380="","",'Purchase register'!C380&amp;"")</f>
        <v/>
      </c>
      <c r="C380" s="11">
        <f>IF(E380="","",SUM('Purchase register'!F380:I380))</f>
        <v/>
      </c>
      <c r="D380" s="10">
        <f>UPPER(SUBSTITUTE(SUBSTITUTE(SUBSTITUTE(SUBSTITUTE(SUBSTITUTE(SUBSTITUTE(SUBSTITUTE(SUBSTITUTE(SUBSTITUTE(SUBSTITUTE(SUBSTITUTE(SUBSTITUTE(SUBSTITUTE('Purchase register'!C380&amp;""," ",""),"/",""),"-",""),".",""),",",""),"_",""),"\",""),"(",""),")",""),"#",""),"*",""),"?",""),"~",""))</f>
        <v/>
      </c>
      <c r="E380" s="10">
        <f>IF(OR(A380="",D380=""),"",A380&amp;"|"&amp;MID(D380,FIND(LEFT(TRIM(SUBSTITUTE(D380,"0"," ")),1),SUBSTITUTE(D380,"0"," ")),50))</f>
        <v/>
      </c>
      <c r="F380" s="12">
        <f>IF(E380="","",IFERROR(MATCH(E380,'2B check'!$E$2:$E$501,0),0))</f>
        <v/>
      </c>
      <c r="G380" s="11">
        <f>IF(OR(E380="",F380=0),"",INDEX('2B check'!$C$2:$C$501,F380))</f>
        <v/>
      </c>
      <c r="H380" s="11">
        <f>IF(G380="","",ROUND(C380-G380,2))</f>
        <v/>
      </c>
      <c r="I380" s="10">
        <f>IF(E380="","",IF(COUNTIF($E$2:E380,E380)&gt;1,"Duplicate in books",IF(F380=0,"Only in books",IF(ABS(H380)&gt;1,"Value mismatch","Matched"))))</f>
        <v/>
      </c>
      <c r="J380" s="10">
        <f>IF(I380="","",IF(I380="Only in books",IF(COUNTIF('2B check'!$A$2:$A$501,A380)&gt;0,"Supplier has other invoices in 2B: look for a keying error, IMS Pending or a later period","Supplier has nothing in this 2B: check whether the supplier has filed GSTR-1 for the period"),IF(I380="Value mismatch",IF(H380&gt;0,"Books tax is higher than 2B","Books tax is lower than 2B"),IF(I380="Duplicate in books","Same key as an earlier row: left out of the totals",""))))</f>
        <v/>
      </c>
    </row>
    <row r="381">
      <c r="A381" s="10">
        <f>UPPER(SUBSTITUTE(TRIM('Purchase register'!A381&amp;"")," ",""))</f>
        <v/>
      </c>
      <c r="B381" s="10">
        <f>IF(E381="","",'Purchase register'!C381&amp;"")</f>
        <v/>
      </c>
      <c r="C381" s="11">
        <f>IF(E381="","",SUM('Purchase register'!F381:I381))</f>
        <v/>
      </c>
      <c r="D381" s="10">
        <f>UPPER(SUBSTITUTE(SUBSTITUTE(SUBSTITUTE(SUBSTITUTE(SUBSTITUTE(SUBSTITUTE(SUBSTITUTE(SUBSTITUTE(SUBSTITUTE(SUBSTITUTE(SUBSTITUTE(SUBSTITUTE(SUBSTITUTE('Purchase register'!C381&amp;""," ",""),"/",""),"-",""),".",""),",",""),"_",""),"\",""),"(",""),")",""),"#",""),"*",""),"?",""),"~",""))</f>
        <v/>
      </c>
      <c r="E381" s="10">
        <f>IF(OR(A381="",D381=""),"",A381&amp;"|"&amp;MID(D381,FIND(LEFT(TRIM(SUBSTITUTE(D381,"0"," ")),1),SUBSTITUTE(D381,"0"," ")),50))</f>
        <v/>
      </c>
      <c r="F381" s="12">
        <f>IF(E381="","",IFERROR(MATCH(E381,'2B check'!$E$2:$E$501,0),0))</f>
        <v/>
      </c>
      <c r="G381" s="11">
        <f>IF(OR(E381="",F381=0),"",INDEX('2B check'!$C$2:$C$501,F381))</f>
        <v/>
      </c>
      <c r="H381" s="11">
        <f>IF(G381="","",ROUND(C381-G381,2))</f>
        <v/>
      </c>
      <c r="I381" s="10">
        <f>IF(E381="","",IF(COUNTIF($E$2:E381,E381)&gt;1,"Duplicate in books",IF(F381=0,"Only in books",IF(ABS(H381)&gt;1,"Value mismatch","Matched"))))</f>
        <v/>
      </c>
      <c r="J381" s="10">
        <f>IF(I381="","",IF(I381="Only in books",IF(COUNTIF('2B check'!$A$2:$A$501,A381)&gt;0,"Supplier has other invoices in 2B: look for a keying error, IMS Pending or a later period","Supplier has nothing in this 2B: check whether the supplier has filed GSTR-1 for the period"),IF(I381="Value mismatch",IF(H381&gt;0,"Books tax is higher than 2B","Books tax is lower than 2B"),IF(I381="Duplicate in books","Same key as an earlier row: left out of the totals",""))))</f>
        <v/>
      </c>
    </row>
    <row r="382">
      <c r="A382" s="10">
        <f>UPPER(SUBSTITUTE(TRIM('Purchase register'!A382&amp;"")," ",""))</f>
        <v/>
      </c>
      <c r="B382" s="10">
        <f>IF(E382="","",'Purchase register'!C382&amp;"")</f>
        <v/>
      </c>
      <c r="C382" s="11">
        <f>IF(E382="","",SUM('Purchase register'!F382:I382))</f>
        <v/>
      </c>
      <c r="D382" s="10">
        <f>UPPER(SUBSTITUTE(SUBSTITUTE(SUBSTITUTE(SUBSTITUTE(SUBSTITUTE(SUBSTITUTE(SUBSTITUTE(SUBSTITUTE(SUBSTITUTE(SUBSTITUTE(SUBSTITUTE(SUBSTITUTE(SUBSTITUTE('Purchase register'!C382&amp;""," ",""),"/",""),"-",""),".",""),",",""),"_",""),"\",""),"(",""),")",""),"#",""),"*",""),"?",""),"~",""))</f>
        <v/>
      </c>
      <c r="E382" s="10">
        <f>IF(OR(A382="",D382=""),"",A382&amp;"|"&amp;MID(D382,FIND(LEFT(TRIM(SUBSTITUTE(D382,"0"," ")),1),SUBSTITUTE(D382,"0"," ")),50))</f>
        <v/>
      </c>
      <c r="F382" s="12">
        <f>IF(E382="","",IFERROR(MATCH(E382,'2B check'!$E$2:$E$501,0),0))</f>
        <v/>
      </c>
      <c r="G382" s="11">
        <f>IF(OR(E382="",F382=0),"",INDEX('2B check'!$C$2:$C$501,F382))</f>
        <v/>
      </c>
      <c r="H382" s="11">
        <f>IF(G382="","",ROUND(C382-G382,2))</f>
        <v/>
      </c>
      <c r="I382" s="10">
        <f>IF(E382="","",IF(COUNTIF($E$2:E382,E382)&gt;1,"Duplicate in books",IF(F382=0,"Only in books",IF(ABS(H382)&gt;1,"Value mismatch","Matched"))))</f>
        <v/>
      </c>
      <c r="J382" s="10">
        <f>IF(I382="","",IF(I382="Only in books",IF(COUNTIF('2B check'!$A$2:$A$501,A382)&gt;0,"Supplier has other invoices in 2B: look for a keying error, IMS Pending or a later period","Supplier has nothing in this 2B: check whether the supplier has filed GSTR-1 for the period"),IF(I382="Value mismatch",IF(H382&gt;0,"Books tax is higher than 2B","Books tax is lower than 2B"),IF(I382="Duplicate in books","Same key as an earlier row: left out of the totals",""))))</f>
        <v/>
      </c>
    </row>
    <row r="383">
      <c r="A383" s="10">
        <f>UPPER(SUBSTITUTE(TRIM('Purchase register'!A383&amp;"")," ",""))</f>
        <v/>
      </c>
      <c r="B383" s="10">
        <f>IF(E383="","",'Purchase register'!C383&amp;"")</f>
        <v/>
      </c>
      <c r="C383" s="11">
        <f>IF(E383="","",SUM('Purchase register'!F383:I383))</f>
        <v/>
      </c>
      <c r="D383" s="10">
        <f>UPPER(SUBSTITUTE(SUBSTITUTE(SUBSTITUTE(SUBSTITUTE(SUBSTITUTE(SUBSTITUTE(SUBSTITUTE(SUBSTITUTE(SUBSTITUTE(SUBSTITUTE(SUBSTITUTE(SUBSTITUTE(SUBSTITUTE('Purchase register'!C383&amp;""," ",""),"/",""),"-",""),".",""),",",""),"_",""),"\",""),"(",""),")",""),"#",""),"*",""),"?",""),"~",""))</f>
        <v/>
      </c>
      <c r="E383" s="10">
        <f>IF(OR(A383="",D383=""),"",A383&amp;"|"&amp;MID(D383,FIND(LEFT(TRIM(SUBSTITUTE(D383,"0"," ")),1),SUBSTITUTE(D383,"0"," ")),50))</f>
        <v/>
      </c>
      <c r="F383" s="12">
        <f>IF(E383="","",IFERROR(MATCH(E383,'2B check'!$E$2:$E$501,0),0))</f>
        <v/>
      </c>
      <c r="G383" s="11">
        <f>IF(OR(E383="",F383=0),"",INDEX('2B check'!$C$2:$C$501,F383))</f>
        <v/>
      </c>
      <c r="H383" s="11">
        <f>IF(G383="","",ROUND(C383-G383,2))</f>
        <v/>
      </c>
      <c r="I383" s="10">
        <f>IF(E383="","",IF(COUNTIF($E$2:E383,E383)&gt;1,"Duplicate in books",IF(F383=0,"Only in books",IF(ABS(H383)&gt;1,"Value mismatch","Matched"))))</f>
        <v/>
      </c>
      <c r="J383" s="10">
        <f>IF(I383="","",IF(I383="Only in books",IF(COUNTIF('2B check'!$A$2:$A$501,A383)&gt;0,"Supplier has other invoices in 2B: look for a keying error, IMS Pending or a later period","Supplier has nothing in this 2B: check whether the supplier has filed GSTR-1 for the period"),IF(I383="Value mismatch",IF(H383&gt;0,"Books tax is higher than 2B","Books tax is lower than 2B"),IF(I383="Duplicate in books","Same key as an earlier row: left out of the totals",""))))</f>
        <v/>
      </c>
    </row>
    <row r="384">
      <c r="A384" s="10">
        <f>UPPER(SUBSTITUTE(TRIM('Purchase register'!A384&amp;"")," ",""))</f>
        <v/>
      </c>
      <c r="B384" s="10">
        <f>IF(E384="","",'Purchase register'!C384&amp;"")</f>
        <v/>
      </c>
      <c r="C384" s="11">
        <f>IF(E384="","",SUM('Purchase register'!F384:I384))</f>
        <v/>
      </c>
      <c r="D384" s="10">
        <f>UPPER(SUBSTITUTE(SUBSTITUTE(SUBSTITUTE(SUBSTITUTE(SUBSTITUTE(SUBSTITUTE(SUBSTITUTE(SUBSTITUTE(SUBSTITUTE(SUBSTITUTE(SUBSTITUTE(SUBSTITUTE(SUBSTITUTE('Purchase register'!C384&amp;""," ",""),"/",""),"-",""),".",""),",",""),"_",""),"\",""),"(",""),")",""),"#",""),"*",""),"?",""),"~",""))</f>
        <v/>
      </c>
      <c r="E384" s="10">
        <f>IF(OR(A384="",D384=""),"",A384&amp;"|"&amp;MID(D384,FIND(LEFT(TRIM(SUBSTITUTE(D384,"0"," ")),1),SUBSTITUTE(D384,"0"," ")),50))</f>
        <v/>
      </c>
      <c r="F384" s="12">
        <f>IF(E384="","",IFERROR(MATCH(E384,'2B check'!$E$2:$E$501,0),0))</f>
        <v/>
      </c>
      <c r="G384" s="11">
        <f>IF(OR(E384="",F384=0),"",INDEX('2B check'!$C$2:$C$501,F384))</f>
        <v/>
      </c>
      <c r="H384" s="11">
        <f>IF(G384="","",ROUND(C384-G384,2))</f>
        <v/>
      </c>
      <c r="I384" s="10">
        <f>IF(E384="","",IF(COUNTIF($E$2:E384,E384)&gt;1,"Duplicate in books",IF(F384=0,"Only in books",IF(ABS(H384)&gt;1,"Value mismatch","Matched"))))</f>
        <v/>
      </c>
      <c r="J384" s="10">
        <f>IF(I384="","",IF(I384="Only in books",IF(COUNTIF('2B check'!$A$2:$A$501,A384)&gt;0,"Supplier has other invoices in 2B: look for a keying error, IMS Pending or a later period","Supplier has nothing in this 2B: check whether the supplier has filed GSTR-1 for the period"),IF(I384="Value mismatch",IF(H384&gt;0,"Books tax is higher than 2B","Books tax is lower than 2B"),IF(I384="Duplicate in books","Same key as an earlier row: left out of the totals",""))))</f>
        <v/>
      </c>
    </row>
    <row r="385">
      <c r="A385" s="10">
        <f>UPPER(SUBSTITUTE(TRIM('Purchase register'!A385&amp;"")," ",""))</f>
        <v/>
      </c>
      <c r="B385" s="10">
        <f>IF(E385="","",'Purchase register'!C385&amp;"")</f>
        <v/>
      </c>
      <c r="C385" s="11">
        <f>IF(E385="","",SUM('Purchase register'!F385:I385))</f>
        <v/>
      </c>
      <c r="D385" s="10">
        <f>UPPER(SUBSTITUTE(SUBSTITUTE(SUBSTITUTE(SUBSTITUTE(SUBSTITUTE(SUBSTITUTE(SUBSTITUTE(SUBSTITUTE(SUBSTITUTE(SUBSTITUTE(SUBSTITUTE(SUBSTITUTE(SUBSTITUTE('Purchase register'!C385&amp;""," ",""),"/",""),"-",""),".",""),",",""),"_",""),"\",""),"(",""),")",""),"#",""),"*",""),"?",""),"~",""))</f>
        <v/>
      </c>
      <c r="E385" s="10">
        <f>IF(OR(A385="",D385=""),"",A385&amp;"|"&amp;MID(D385,FIND(LEFT(TRIM(SUBSTITUTE(D385,"0"," ")),1),SUBSTITUTE(D385,"0"," ")),50))</f>
        <v/>
      </c>
      <c r="F385" s="12">
        <f>IF(E385="","",IFERROR(MATCH(E385,'2B check'!$E$2:$E$501,0),0))</f>
        <v/>
      </c>
      <c r="G385" s="11">
        <f>IF(OR(E385="",F385=0),"",INDEX('2B check'!$C$2:$C$501,F385))</f>
        <v/>
      </c>
      <c r="H385" s="11">
        <f>IF(G385="","",ROUND(C385-G385,2))</f>
        <v/>
      </c>
      <c r="I385" s="10">
        <f>IF(E385="","",IF(COUNTIF($E$2:E385,E385)&gt;1,"Duplicate in books",IF(F385=0,"Only in books",IF(ABS(H385)&gt;1,"Value mismatch","Matched"))))</f>
        <v/>
      </c>
      <c r="J385" s="10">
        <f>IF(I385="","",IF(I385="Only in books",IF(COUNTIF('2B check'!$A$2:$A$501,A385)&gt;0,"Supplier has other invoices in 2B: look for a keying error, IMS Pending or a later period","Supplier has nothing in this 2B: check whether the supplier has filed GSTR-1 for the period"),IF(I385="Value mismatch",IF(H385&gt;0,"Books tax is higher than 2B","Books tax is lower than 2B"),IF(I385="Duplicate in books","Same key as an earlier row: left out of the totals",""))))</f>
        <v/>
      </c>
    </row>
    <row r="386">
      <c r="A386" s="10">
        <f>UPPER(SUBSTITUTE(TRIM('Purchase register'!A386&amp;"")," ",""))</f>
        <v/>
      </c>
      <c r="B386" s="10">
        <f>IF(E386="","",'Purchase register'!C386&amp;"")</f>
        <v/>
      </c>
      <c r="C386" s="11">
        <f>IF(E386="","",SUM('Purchase register'!F386:I386))</f>
        <v/>
      </c>
      <c r="D386" s="10">
        <f>UPPER(SUBSTITUTE(SUBSTITUTE(SUBSTITUTE(SUBSTITUTE(SUBSTITUTE(SUBSTITUTE(SUBSTITUTE(SUBSTITUTE(SUBSTITUTE(SUBSTITUTE(SUBSTITUTE(SUBSTITUTE(SUBSTITUTE('Purchase register'!C386&amp;""," ",""),"/",""),"-",""),".",""),",",""),"_",""),"\",""),"(",""),")",""),"#",""),"*",""),"?",""),"~",""))</f>
        <v/>
      </c>
      <c r="E386" s="10">
        <f>IF(OR(A386="",D386=""),"",A386&amp;"|"&amp;MID(D386,FIND(LEFT(TRIM(SUBSTITUTE(D386,"0"," ")),1),SUBSTITUTE(D386,"0"," ")),50))</f>
        <v/>
      </c>
      <c r="F386" s="12">
        <f>IF(E386="","",IFERROR(MATCH(E386,'2B check'!$E$2:$E$501,0),0))</f>
        <v/>
      </c>
      <c r="G386" s="11">
        <f>IF(OR(E386="",F386=0),"",INDEX('2B check'!$C$2:$C$501,F386))</f>
        <v/>
      </c>
      <c r="H386" s="11">
        <f>IF(G386="","",ROUND(C386-G386,2))</f>
        <v/>
      </c>
      <c r="I386" s="10">
        <f>IF(E386="","",IF(COUNTIF($E$2:E386,E386)&gt;1,"Duplicate in books",IF(F386=0,"Only in books",IF(ABS(H386)&gt;1,"Value mismatch","Matched"))))</f>
        <v/>
      </c>
      <c r="J386" s="10">
        <f>IF(I386="","",IF(I386="Only in books",IF(COUNTIF('2B check'!$A$2:$A$501,A386)&gt;0,"Supplier has other invoices in 2B: look for a keying error, IMS Pending or a later period","Supplier has nothing in this 2B: check whether the supplier has filed GSTR-1 for the period"),IF(I386="Value mismatch",IF(H386&gt;0,"Books tax is higher than 2B","Books tax is lower than 2B"),IF(I386="Duplicate in books","Same key as an earlier row: left out of the totals",""))))</f>
        <v/>
      </c>
    </row>
    <row r="387">
      <c r="A387" s="10">
        <f>UPPER(SUBSTITUTE(TRIM('Purchase register'!A387&amp;"")," ",""))</f>
        <v/>
      </c>
      <c r="B387" s="10">
        <f>IF(E387="","",'Purchase register'!C387&amp;"")</f>
        <v/>
      </c>
      <c r="C387" s="11">
        <f>IF(E387="","",SUM('Purchase register'!F387:I387))</f>
        <v/>
      </c>
      <c r="D387" s="10">
        <f>UPPER(SUBSTITUTE(SUBSTITUTE(SUBSTITUTE(SUBSTITUTE(SUBSTITUTE(SUBSTITUTE(SUBSTITUTE(SUBSTITUTE(SUBSTITUTE(SUBSTITUTE(SUBSTITUTE(SUBSTITUTE(SUBSTITUTE('Purchase register'!C387&amp;""," ",""),"/",""),"-",""),".",""),",",""),"_",""),"\",""),"(",""),")",""),"#",""),"*",""),"?",""),"~",""))</f>
        <v/>
      </c>
      <c r="E387" s="10">
        <f>IF(OR(A387="",D387=""),"",A387&amp;"|"&amp;MID(D387,FIND(LEFT(TRIM(SUBSTITUTE(D387,"0"," ")),1),SUBSTITUTE(D387,"0"," ")),50))</f>
        <v/>
      </c>
      <c r="F387" s="12">
        <f>IF(E387="","",IFERROR(MATCH(E387,'2B check'!$E$2:$E$501,0),0))</f>
        <v/>
      </c>
      <c r="G387" s="11">
        <f>IF(OR(E387="",F387=0),"",INDEX('2B check'!$C$2:$C$501,F387))</f>
        <v/>
      </c>
      <c r="H387" s="11">
        <f>IF(G387="","",ROUND(C387-G387,2))</f>
        <v/>
      </c>
      <c r="I387" s="10">
        <f>IF(E387="","",IF(COUNTIF($E$2:E387,E387)&gt;1,"Duplicate in books",IF(F387=0,"Only in books",IF(ABS(H387)&gt;1,"Value mismatch","Matched"))))</f>
        <v/>
      </c>
      <c r="J387" s="10">
        <f>IF(I387="","",IF(I387="Only in books",IF(COUNTIF('2B check'!$A$2:$A$501,A387)&gt;0,"Supplier has other invoices in 2B: look for a keying error, IMS Pending or a later period","Supplier has nothing in this 2B: check whether the supplier has filed GSTR-1 for the period"),IF(I387="Value mismatch",IF(H387&gt;0,"Books tax is higher than 2B","Books tax is lower than 2B"),IF(I387="Duplicate in books","Same key as an earlier row: left out of the totals",""))))</f>
        <v/>
      </c>
    </row>
    <row r="388">
      <c r="A388" s="10">
        <f>UPPER(SUBSTITUTE(TRIM('Purchase register'!A388&amp;"")," ",""))</f>
        <v/>
      </c>
      <c r="B388" s="10">
        <f>IF(E388="","",'Purchase register'!C388&amp;"")</f>
        <v/>
      </c>
      <c r="C388" s="11">
        <f>IF(E388="","",SUM('Purchase register'!F388:I388))</f>
        <v/>
      </c>
      <c r="D388" s="10">
        <f>UPPER(SUBSTITUTE(SUBSTITUTE(SUBSTITUTE(SUBSTITUTE(SUBSTITUTE(SUBSTITUTE(SUBSTITUTE(SUBSTITUTE(SUBSTITUTE(SUBSTITUTE(SUBSTITUTE(SUBSTITUTE(SUBSTITUTE('Purchase register'!C388&amp;""," ",""),"/",""),"-",""),".",""),",",""),"_",""),"\",""),"(",""),")",""),"#",""),"*",""),"?",""),"~",""))</f>
        <v/>
      </c>
      <c r="E388" s="10">
        <f>IF(OR(A388="",D388=""),"",A388&amp;"|"&amp;MID(D388,FIND(LEFT(TRIM(SUBSTITUTE(D388,"0"," ")),1),SUBSTITUTE(D388,"0"," ")),50))</f>
        <v/>
      </c>
      <c r="F388" s="12">
        <f>IF(E388="","",IFERROR(MATCH(E388,'2B check'!$E$2:$E$501,0),0))</f>
        <v/>
      </c>
      <c r="G388" s="11">
        <f>IF(OR(E388="",F388=0),"",INDEX('2B check'!$C$2:$C$501,F388))</f>
        <v/>
      </c>
      <c r="H388" s="11">
        <f>IF(G388="","",ROUND(C388-G388,2))</f>
        <v/>
      </c>
      <c r="I388" s="10">
        <f>IF(E388="","",IF(COUNTIF($E$2:E388,E388)&gt;1,"Duplicate in books",IF(F388=0,"Only in books",IF(ABS(H388)&gt;1,"Value mismatch","Matched"))))</f>
        <v/>
      </c>
      <c r="J388" s="10">
        <f>IF(I388="","",IF(I388="Only in books",IF(COUNTIF('2B check'!$A$2:$A$501,A388)&gt;0,"Supplier has other invoices in 2B: look for a keying error, IMS Pending or a later period","Supplier has nothing in this 2B: check whether the supplier has filed GSTR-1 for the period"),IF(I388="Value mismatch",IF(H388&gt;0,"Books tax is higher than 2B","Books tax is lower than 2B"),IF(I388="Duplicate in books","Same key as an earlier row: left out of the totals",""))))</f>
        <v/>
      </c>
    </row>
    <row r="389">
      <c r="A389" s="10">
        <f>UPPER(SUBSTITUTE(TRIM('Purchase register'!A389&amp;"")," ",""))</f>
        <v/>
      </c>
      <c r="B389" s="10">
        <f>IF(E389="","",'Purchase register'!C389&amp;"")</f>
        <v/>
      </c>
      <c r="C389" s="11">
        <f>IF(E389="","",SUM('Purchase register'!F389:I389))</f>
        <v/>
      </c>
      <c r="D389" s="10">
        <f>UPPER(SUBSTITUTE(SUBSTITUTE(SUBSTITUTE(SUBSTITUTE(SUBSTITUTE(SUBSTITUTE(SUBSTITUTE(SUBSTITUTE(SUBSTITUTE(SUBSTITUTE(SUBSTITUTE(SUBSTITUTE(SUBSTITUTE('Purchase register'!C389&amp;""," ",""),"/",""),"-",""),".",""),",",""),"_",""),"\",""),"(",""),")",""),"#",""),"*",""),"?",""),"~",""))</f>
        <v/>
      </c>
      <c r="E389" s="10">
        <f>IF(OR(A389="",D389=""),"",A389&amp;"|"&amp;MID(D389,FIND(LEFT(TRIM(SUBSTITUTE(D389,"0"," ")),1),SUBSTITUTE(D389,"0"," ")),50))</f>
        <v/>
      </c>
      <c r="F389" s="12">
        <f>IF(E389="","",IFERROR(MATCH(E389,'2B check'!$E$2:$E$501,0),0))</f>
        <v/>
      </c>
      <c r="G389" s="11">
        <f>IF(OR(E389="",F389=0),"",INDEX('2B check'!$C$2:$C$501,F389))</f>
        <v/>
      </c>
      <c r="H389" s="11">
        <f>IF(G389="","",ROUND(C389-G389,2))</f>
        <v/>
      </c>
      <c r="I389" s="10">
        <f>IF(E389="","",IF(COUNTIF($E$2:E389,E389)&gt;1,"Duplicate in books",IF(F389=0,"Only in books",IF(ABS(H389)&gt;1,"Value mismatch","Matched"))))</f>
        <v/>
      </c>
      <c r="J389" s="10">
        <f>IF(I389="","",IF(I389="Only in books",IF(COUNTIF('2B check'!$A$2:$A$501,A389)&gt;0,"Supplier has other invoices in 2B: look for a keying error, IMS Pending or a later period","Supplier has nothing in this 2B: check whether the supplier has filed GSTR-1 for the period"),IF(I389="Value mismatch",IF(H389&gt;0,"Books tax is higher than 2B","Books tax is lower than 2B"),IF(I389="Duplicate in books","Same key as an earlier row: left out of the totals",""))))</f>
        <v/>
      </c>
    </row>
    <row r="390">
      <c r="A390" s="10">
        <f>UPPER(SUBSTITUTE(TRIM('Purchase register'!A390&amp;"")," ",""))</f>
        <v/>
      </c>
      <c r="B390" s="10">
        <f>IF(E390="","",'Purchase register'!C390&amp;"")</f>
        <v/>
      </c>
      <c r="C390" s="11">
        <f>IF(E390="","",SUM('Purchase register'!F390:I390))</f>
        <v/>
      </c>
      <c r="D390" s="10">
        <f>UPPER(SUBSTITUTE(SUBSTITUTE(SUBSTITUTE(SUBSTITUTE(SUBSTITUTE(SUBSTITUTE(SUBSTITUTE(SUBSTITUTE(SUBSTITUTE(SUBSTITUTE(SUBSTITUTE(SUBSTITUTE(SUBSTITUTE('Purchase register'!C390&amp;""," ",""),"/",""),"-",""),".",""),",",""),"_",""),"\",""),"(",""),")",""),"#",""),"*",""),"?",""),"~",""))</f>
        <v/>
      </c>
      <c r="E390" s="10">
        <f>IF(OR(A390="",D390=""),"",A390&amp;"|"&amp;MID(D390,FIND(LEFT(TRIM(SUBSTITUTE(D390,"0"," ")),1),SUBSTITUTE(D390,"0"," ")),50))</f>
        <v/>
      </c>
      <c r="F390" s="12">
        <f>IF(E390="","",IFERROR(MATCH(E390,'2B check'!$E$2:$E$501,0),0))</f>
        <v/>
      </c>
      <c r="G390" s="11">
        <f>IF(OR(E390="",F390=0),"",INDEX('2B check'!$C$2:$C$501,F390))</f>
        <v/>
      </c>
      <c r="H390" s="11">
        <f>IF(G390="","",ROUND(C390-G390,2))</f>
        <v/>
      </c>
      <c r="I390" s="10">
        <f>IF(E390="","",IF(COUNTIF($E$2:E390,E390)&gt;1,"Duplicate in books",IF(F390=0,"Only in books",IF(ABS(H390)&gt;1,"Value mismatch","Matched"))))</f>
        <v/>
      </c>
      <c r="J390" s="10">
        <f>IF(I390="","",IF(I390="Only in books",IF(COUNTIF('2B check'!$A$2:$A$501,A390)&gt;0,"Supplier has other invoices in 2B: look for a keying error, IMS Pending or a later period","Supplier has nothing in this 2B: check whether the supplier has filed GSTR-1 for the period"),IF(I390="Value mismatch",IF(H390&gt;0,"Books tax is higher than 2B","Books tax is lower than 2B"),IF(I390="Duplicate in books","Same key as an earlier row: left out of the totals",""))))</f>
        <v/>
      </c>
    </row>
    <row r="391">
      <c r="A391" s="10">
        <f>UPPER(SUBSTITUTE(TRIM('Purchase register'!A391&amp;"")," ",""))</f>
        <v/>
      </c>
      <c r="B391" s="10">
        <f>IF(E391="","",'Purchase register'!C391&amp;"")</f>
        <v/>
      </c>
      <c r="C391" s="11">
        <f>IF(E391="","",SUM('Purchase register'!F391:I391))</f>
        <v/>
      </c>
      <c r="D391" s="10">
        <f>UPPER(SUBSTITUTE(SUBSTITUTE(SUBSTITUTE(SUBSTITUTE(SUBSTITUTE(SUBSTITUTE(SUBSTITUTE(SUBSTITUTE(SUBSTITUTE(SUBSTITUTE(SUBSTITUTE(SUBSTITUTE(SUBSTITUTE('Purchase register'!C391&amp;""," ",""),"/",""),"-",""),".",""),",",""),"_",""),"\",""),"(",""),")",""),"#",""),"*",""),"?",""),"~",""))</f>
        <v/>
      </c>
      <c r="E391" s="10">
        <f>IF(OR(A391="",D391=""),"",A391&amp;"|"&amp;MID(D391,FIND(LEFT(TRIM(SUBSTITUTE(D391,"0"," ")),1),SUBSTITUTE(D391,"0"," ")),50))</f>
        <v/>
      </c>
      <c r="F391" s="12">
        <f>IF(E391="","",IFERROR(MATCH(E391,'2B check'!$E$2:$E$501,0),0))</f>
        <v/>
      </c>
      <c r="G391" s="11">
        <f>IF(OR(E391="",F391=0),"",INDEX('2B check'!$C$2:$C$501,F391))</f>
        <v/>
      </c>
      <c r="H391" s="11">
        <f>IF(G391="","",ROUND(C391-G391,2))</f>
        <v/>
      </c>
      <c r="I391" s="10">
        <f>IF(E391="","",IF(COUNTIF($E$2:E391,E391)&gt;1,"Duplicate in books",IF(F391=0,"Only in books",IF(ABS(H391)&gt;1,"Value mismatch","Matched"))))</f>
        <v/>
      </c>
      <c r="J391" s="10">
        <f>IF(I391="","",IF(I391="Only in books",IF(COUNTIF('2B check'!$A$2:$A$501,A391)&gt;0,"Supplier has other invoices in 2B: look for a keying error, IMS Pending or a later period","Supplier has nothing in this 2B: check whether the supplier has filed GSTR-1 for the period"),IF(I391="Value mismatch",IF(H391&gt;0,"Books tax is higher than 2B","Books tax is lower than 2B"),IF(I391="Duplicate in books","Same key as an earlier row: left out of the totals",""))))</f>
        <v/>
      </c>
    </row>
    <row r="392">
      <c r="A392" s="10">
        <f>UPPER(SUBSTITUTE(TRIM('Purchase register'!A392&amp;"")," ",""))</f>
        <v/>
      </c>
      <c r="B392" s="10">
        <f>IF(E392="","",'Purchase register'!C392&amp;"")</f>
        <v/>
      </c>
      <c r="C392" s="11">
        <f>IF(E392="","",SUM('Purchase register'!F392:I392))</f>
        <v/>
      </c>
      <c r="D392" s="10">
        <f>UPPER(SUBSTITUTE(SUBSTITUTE(SUBSTITUTE(SUBSTITUTE(SUBSTITUTE(SUBSTITUTE(SUBSTITUTE(SUBSTITUTE(SUBSTITUTE(SUBSTITUTE(SUBSTITUTE(SUBSTITUTE(SUBSTITUTE('Purchase register'!C392&amp;""," ",""),"/",""),"-",""),".",""),",",""),"_",""),"\",""),"(",""),")",""),"#",""),"*",""),"?",""),"~",""))</f>
        <v/>
      </c>
      <c r="E392" s="10">
        <f>IF(OR(A392="",D392=""),"",A392&amp;"|"&amp;MID(D392,FIND(LEFT(TRIM(SUBSTITUTE(D392,"0"," ")),1),SUBSTITUTE(D392,"0"," ")),50))</f>
        <v/>
      </c>
      <c r="F392" s="12">
        <f>IF(E392="","",IFERROR(MATCH(E392,'2B check'!$E$2:$E$501,0),0))</f>
        <v/>
      </c>
      <c r="G392" s="11">
        <f>IF(OR(E392="",F392=0),"",INDEX('2B check'!$C$2:$C$501,F392))</f>
        <v/>
      </c>
      <c r="H392" s="11">
        <f>IF(G392="","",ROUND(C392-G392,2))</f>
        <v/>
      </c>
      <c r="I392" s="10">
        <f>IF(E392="","",IF(COUNTIF($E$2:E392,E392)&gt;1,"Duplicate in books",IF(F392=0,"Only in books",IF(ABS(H392)&gt;1,"Value mismatch","Matched"))))</f>
        <v/>
      </c>
      <c r="J392" s="10">
        <f>IF(I392="","",IF(I392="Only in books",IF(COUNTIF('2B check'!$A$2:$A$501,A392)&gt;0,"Supplier has other invoices in 2B: look for a keying error, IMS Pending or a later period","Supplier has nothing in this 2B: check whether the supplier has filed GSTR-1 for the period"),IF(I392="Value mismatch",IF(H392&gt;0,"Books tax is higher than 2B","Books tax is lower than 2B"),IF(I392="Duplicate in books","Same key as an earlier row: left out of the totals",""))))</f>
        <v/>
      </c>
    </row>
    <row r="393">
      <c r="A393" s="10">
        <f>UPPER(SUBSTITUTE(TRIM('Purchase register'!A393&amp;"")," ",""))</f>
        <v/>
      </c>
      <c r="B393" s="10">
        <f>IF(E393="","",'Purchase register'!C393&amp;"")</f>
        <v/>
      </c>
      <c r="C393" s="11">
        <f>IF(E393="","",SUM('Purchase register'!F393:I393))</f>
        <v/>
      </c>
      <c r="D393" s="10">
        <f>UPPER(SUBSTITUTE(SUBSTITUTE(SUBSTITUTE(SUBSTITUTE(SUBSTITUTE(SUBSTITUTE(SUBSTITUTE(SUBSTITUTE(SUBSTITUTE(SUBSTITUTE(SUBSTITUTE(SUBSTITUTE(SUBSTITUTE('Purchase register'!C393&amp;""," ",""),"/",""),"-",""),".",""),",",""),"_",""),"\",""),"(",""),")",""),"#",""),"*",""),"?",""),"~",""))</f>
        <v/>
      </c>
      <c r="E393" s="10">
        <f>IF(OR(A393="",D393=""),"",A393&amp;"|"&amp;MID(D393,FIND(LEFT(TRIM(SUBSTITUTE(D393,"0"," ")),1),SUBSTITUTE(D393,"0"," ")),50))</f>
        <v/>
      </c>
      <c r="F393" s="12">
        <f>IF(E393="","",IFERROR(MATCH(E393,'2B check'!$E$2:$E$501,0),0))</f>
        <v/>
      </c>
      <c r="G393" s="11">
        <f>IF(OR(E393="",F393=0),"",INDEX('2B check'!$C$2:$C$501,F393))</f>
        <v/>
      </c>
      <c r="H393" s="11">
        <f>IF(G393="","",ROUND(C393-G393,2))</f>
        <v/>
      </c>
      <c r="I393" s="10">
        <f>IF(E393="","",IF(COUNTIF($E$2:E393,E393)&gt;1,"Duplicate in books",IF(F393=0,"Only in books",IF(ABS(H393)&gt;1,"Value mismatch","Matched"))))</f>
        <v/>
      </c>
      <c r="J393" s="10">
        <f>IF(I393="","",IF(I393="Only in books",IF(COUNTIF('2B check'!$A$2:$A$501,A393)&gt;0,"Supplier has other invoices in 2B: look for a keying error, IMS Pending or a later period","Supplier has nothing in this 2B: check whether the supplier has filed GSTR-1 for the period"),IF(I393="Value mismatch",IF(H393&gt;0,"Books tax is higher than 2B","Books tax is lower than 2B"),IF(I393="Duplicate in books","Same key as an earlier row: left out of the totals",""))))</f>
        <v/>
      </c>
    </row>
    <row r="394">
      <c r="A394" s="10">
        <f>UPPER(SUBSTITUTE(TRIM('Purchase register'!A394&amp;"")," ",""))</f>
        <v/>
      </c>
      <c r="B394" s="10">
        <f>IF(E394="","",'Purchase register'!C394&amp;"")</f>
        <v/>
      </c>
      <c r="C394" s="11">
        <f>IF(E394="","",SUM('Purchase register'!F394:I394))</f>
        <v/>
      </c>
      <c r="D394" s="10">
        <f>UPPER(SUBSTITUTE(SUBSTITUTE(SUBSTITUTE(SUBSTITUTE(SUBSTITUTE(SUBSTITUTE(SUBSTITUTE(SUBSTITUTE(SUBSTITUTE(SUBSTITUTE(SUBSTITUTE(SUBSTITUTE(SUBSTITUTE('Purchase register'!C394&amp;""," ",""),"/",""),"-",""),".",""),",",""),"_",""),"\",""),"(",""),")",""),"#",""),"*",""),"?",""),"~",""))</f>
        <v/>
      </c>
      <c r="E394" s="10">
        <f>IF(OR(A394="",D394=""),"",A394&amp;"|"&amp;MID(D394,FIND(LEFT(TRIM(SUBSTITUTE(D394,"0"," ")),1),SUBSTITUTE(D394,"0"," ")),50))</f>
        <v/>
      </c>
      <c r="F394" s="12">
        <f>IF(E394="","",IFERROR(MATCH(E394,'2B check'!$E$2:$E$501,0),0))</f>
        <v/>
      </c>
      <c r="G394" s="11">
        <f>IF(OR(E394="",F394=0),"",INDEX('2B check'!$C$2:$C$501,F394))</f>
        <v/>
      </c>
      <c r="H394" s="11">
        <f>IF(G394="","",ROUND(C394-G394,2))</f>
        <v/>
      </c>
      <c r="I394" s="10">
        <f>IF(E394="","",IF(COUNTIF($E$2:E394,E394)&gt;1,"Duplicate in books",IF(F394=0,"Only in books",IF(ABS(H394)&gt;1,"Value mismatch","Matched"))))</f>
        <v/>
      </c>
      <c r="J394" s="10">
        <f>IF(I394="","",IF(I394="Only in books",IF(COUNTIF('2B check'!$A$2:$A$501,A394)&gt;0,"Supplier has other invoices in 2B: look for a keying error, IMS Pending or a later period","Supplier has nothing in this 2B: check whether the supplier has filed GSTR-1 for the period"),IF(I394="Value mismatch",IF(H394&gt;0,"Books tax is higher than 2B","Books tax is lower than 2B"),IF(I394="Duplicate in books","Same key as an earlier row: left out of the totals",""))))</f>
        <v/>
      </c>
    </row>
    <row r="395">
      <c r="A395" s="10">
        <f>UPPER(SUBSTITUTE(TRIM('Purchase register'!A395&amp;"")," ",""))</f>
        <v/>
      </c>
      <c r="B395" s="10">
        <f>IF(E395="","",'Purchase register'!C395&amp;"")</f>
        <v/>
      </c>
      <c r="C395" s="11">
        <f>IF(E395="","",SUM('Purchase register'!F395:I395))</f>
        <v/>
      </c>
      <c r="D395" s="10">
        <f>UPPER(SUBSTITUTE(SUBSTITUTE(SUBSTITUTE(SUBSTITUTE(SUBSTITUTE(SUBSTITUTE(SUBSTITUTE(SUBSTITUTE(SUBSTITUTE(SUBSTITUTE(SUBSTITUTE(SUBSTITUTE(SUBSTITUTE('Purchase register'!C395&amp;""," ",""),"/",""),"-",""),".",""),",",""),"_",""),"\",""),"(",""),")",""),"#",""),"*",""),"?",""),"~",""))</f>
        <v/>
      </c>
      <c r="E395" s="10">
        <f>IF(OR(A395="",D395=""),"",A395&amp;"|"&amp;MID(D395,FIND(LEFT(TRIM(SUBSTITUTE(D395,"0"," ")),1),SUBSTITUTE(D395,"0"," ")),50))</f>
        <v/>
      </c>
      <c r="F395" s="12">
        <f>IF(E395="","",IFERROR(MATCH(E395,'2B check'!$E$2:$E$501,0),0))</f>
        <v/>
      </c>
      <c r="G395" s="11">
        <f>IF(OR(E395="",F395=0),"",INDEX('2B check'!$C$2:$C$501,F395))</f>
        <v/>
      </c>
      <c r="H395" s="11">
        <f>IF(G395="","",ROUND(C395-G395,2))</f>
        <v/>
      </c>
      <c r="I395" s="10">
        <f>IF(E395="","",IF(COUNTIF($E$2:E395,E395)&gt;1,"Duplicate in books",IF(F395=0,"Only in books",IF(ABS(H395)&gt;1,"Value mismatch","Matched"))))</f>
        <v/>
      </c>
      <c r="J395" s="10">
        <f>IF(I395="","",IF(I395="Only in books",IF(COUNTIF('2B check'!$A$2:$A$501,A395)&gt;0,"Supplier has other invoices in 2B: look for a keying error, IMS Pending or a later period","Supplier has nothing in this 2B: check whether the supplier has filed GSTR-1 for the period"),IF(I395="Value mismatch",IF(H395&gt;0,"Books tax is higher than 2B","Books tax is lower than 2B"),IF(I395="Duplicate in books","Same key as an earlier row: left out of the totals",""))))</f>
        <v/>
      </c>
    </row>
    <row r="396">
      <c r="A396" s="10">
        <f>UPPER(SUBSTITUTE(TRIM('Purchase register'!A396&amp;"")," ",""))</f>
        <v/>
      </c>
      <c r="B396" s="10">
        <f>IF(E396="","",'Purchase register'!C396&amp;"")</f>
        <v/>
      </c>
      <c r="C396" s="11">
        <f>IF(E396="","",SUM('Purchase register'!F396:I396))</f>
        <v/>
      </c>
      <c r="D396" s="10">
        <f>UPPER(SUBSTITUTE(SUBSTITUTE(SUBSTITUTE(SUBSTITUTE(SUBSTITUTE(SUBSTITUTE(SUBSTITUTE(SUBSTITUTE(SUBSTITUTE(SUBSTITUTE(SUBSTITUTE(SUBSTITUTE(SUBSTITUTE('Purchase register'!C396&amp;""," ",""),"/",""),"-",""),".",""),",",""),"_",""),"\",""),"(",""),")",""),"#",""),"*",""),"?",""),"~",""))</f>
        <v/>
      </c>
      <c r="E396" s="10">
        <f>IF(OR(A396="",D396=""),"",A396&amp;"|"&amp;MID(D396,FIND(LEFT(TRIM(SUBSTITUTE(D396,"0"," ")),1),SUBSTITUTE(D396,"0"," ")),50))</f>
        <v/>
      </c>
      <c r="F396" s="12">
        <f>IF(E396="","",IFERROR(MATCH(E396,'2B check'!$E$2:$E$501,0),0))</f>
        <v/>
      </c>
      <c r="G396" s="11">
        <f>IF(OR(E396="",F396=0),"",INDEX('2B check'!$C$2:$C$501,F396))</f>
        <v/>
      </c>
      <c r="H396" s="11">
        <f>IF(G396="","",ROUND(C396-G396,2))</f>
        <v/>
      </c>
      <c r="I396" s="10">
        <f>IF(E396="","",IF(COUNTIF($E$2:E396,E396)&gt;1,"Duplicate in books",IF(F396=0,"Only in books",IF(ABS(H396)&gt;1,"Value mismatch","Matched"))))</f>
        <v/>
      </c>
      <c r="J396" s="10">
        <f>IF(I396="","",IF(I396="Only in books",IF(COUNTIF('2B check'!$A$2:$A$501,A396)&gt;0,"Supplier has other invoices in 2B: look for a keying error, IMS Pending or a later period","Supplier has nothing in this 2B: check whether the supplier has filed GSTR-1 for the period"),IF(I396="Value mismatch",IF(H396&gt;0,"Books tax is higher than 2B","Books tax is lower than 2B"),IF(I396="Duplicate in books","Same key as an earlier row: left out of the totals",""))))</f>
        <v/>
      </c>
    </row>
    <row r="397">
      <c r="A397" s="10">
        <f>UPPER(SUBSTITUTE(TRIM('Purchase register'!A397&amp;"")," ",""))</f>
        <v/>
      </c>
      <c r="B397" s="10">
        <f>IF(E397="","",'Purchase register'!C397&amp;"")</f>
        <v/>
      </c>
      <c r="C397" s="11">
        <f>IF(E397="","",SUM('Purchase register'!F397:I397))</f>
        <v/>
      </c>
      <c r="D397" s="10">
        <f>UPPER(SUBSTITUTE(SUBSTITUTE(SUBSTITUTE(SUBSTITUTE(SUBSTITUTE(SUBSTITUTE(SUBSTITUTE(SUBSTITUTE(SUBSTITUTE(SUBSTITUTE(SUBSTITUTE(SUBSTITUTE(SUBSTITUTE('Purchase register'!C397&amp;""," ",""),"/",""),"-",""),".",""),",",""),"_",""),"\",""),"(",""),")",""),"#",""),"*",""),"?",""),"~",""))</f>
        <v/>
      </c>
      <c r="E397" s="10">
        <f>IF(OR(A397="",D397=""),"",A397&amp;"|"&amp;MID(D397,FIND(LEFT(TRIM(SUBSTITUTE(D397,"0"," ")),1),SUBSTITUTE(D397,"0"," ")),50))</f>
        <v/>
      </c>
      <c r="F397" s="12">
        <f>IF(E397="","",IFERROR(MATCH(E397,'2B check'!$E$2:$E$501,0),0))</f>
        <v/>
      </c>
      <c r="G397" s="11">
        <f>IF(OR(E397="",F397=0),"",INDEX('2B check'!$C$2:$C$501,F397))</f>
        <v/>
      </c>
      <c r="H397" s="11">
        <f>IF(G397="","",ROUND(C397-G397,2))</f>
        <v/>
      </c>
      <c r="I397" s="10">
        <f>IF(E397="","",IF(COUNTIF($E$2:E397,E397)&gt;1,"Duplicate in books",IF(F397=0,"Only in books",IF(ABS(H397)&gt;1,"Value mismatch","Matched"))))</f>
        <v/>
      </c>
      <c r="J397" s="10">
        <f>IF(I397="","",IF(I397="Only in books",IF(COUNTIF('2B check'!$A$2:$A$501,A397)&gt;0,"Supplier has other invoices in 2B: look for a keying error, IMS Pending or a later period","Supplier has nothing in this 2B: check whether the supplier has filed GSTR-1 for the period"),IF(I397="Value mismatch",IF(H397&gt;0,"Books tax is higher than 2B","Books tax is lower than 2B"),IF(I397="Duplicate in books","Same key as an earlier row: left out of the totals",""))))</f>
        <v/>
      </c>
    </row>
    <row r="398">
      <c r="A398" s="10">
        <f>UPPER(SUBSTITUTE(TRIM('Purchase register'!A398&amp;"")," ",""))</f>
        <v/>
      </c>
      <c r="B398" s="10">
        <f>IF(E398="","",'Purchase register'!C398&amp;"")</f>
        <v/>
      </c>
      <c r="C398" s="11">
        <f>IF(E398="","",SUM('Purchase register'!F398:I398))</f>
        <v/>
      </c>
      <c r="D398" s="10">
        <f>UPPER(SUBSTITUTE(SUBSTITUTE(SUBSTITUTE(SUBSTITUTE(SUBSTITUTE(SUBSTITUTE(SUBSTITUTE(SUBSTITUTE(SUBSTITUTE(SUBSTITUTE(SUBSTITUTE(SUBSTITUTE(SUBSTITUTE('Purchase register'!C398&amp;""," ",""),"/",""),"-",""),".",""),",",""),"_",""),"\",""),"(",""),")",""),"#",""),"*",""),"?",""),"~",""))</f>
        <v/>
      </c>
      <c r="E398" s="10">
        <f>IF(OR(A398="",D398=""),"",A398&amp;"|"&amp;MID(D398,FIND(LEFT(TRIM(SUBSTITUTE(D398,"0"," ")),1),SUBSTITUTE(D398,"0"," ")),50))</f>
        <v/>
      </c>
      <c r="F398" s="12">
        <f>IF(E398="","",IFERROR(MATCH(E398,'2B check'!$E$2:$E$501,0),0))</f>
        <v/>
      </c>
      <c r="G398" s="11">
        <f>IF(OR(E398="",F398=0),"",INDEX('2B check'!$C$2:$C$501,F398))</f>
        <v/>
      </c>
      <c r="H398" s="11">
        <f>IF(G398="","",ROUND(C398-G398,2))</f>
        <v/>
      </c>
      <c r="I398" s="10">
        <f>IF(E398="","",IF(COUNTIF($E$2:E398,E398)&gt;1,"Duplicate in books",IF(F398=0,"Only in books",IF(ABS(H398)&gt;1,"Value mismatch","Matched"))))</f>
        <v/>
      </c>
      <c r="J398" s="10">
        <f>IF(I398="","",IF(I398="Only in books",IF(COUNTIF('2B check'!$A$2:$A$501,A398)&gt;0,"Supplier has other invoices in 2B: look for a keying error, IMS Pending or a later period","Supplier has nothing in this 2B: check whether the supplier has filed GSTR-1 for the period"),IF(I398="Value mismatch",IF(H398&gt;0,"Books tax is higher than 2B","Books tax is lower than 2B"),IF(I398="Duplicate in books","Same key as an earlier row: left out of the totals",""))))</f>
        <v/>
      </c>
    </row>
    <row r="399">
      <c r="A399" s="10">
        <f>UPPER(SUBSTITUTE(TRIM('Purchase register'!A399&amp;"")," ",""))</f>
        <v/>
      </c>
      <c r="B399" s="10">
        <f>IF(E399="","",'Purchase register'!C399&amp;"")</f>
        <v/>
      </c>
      <c r="C399" s="11">
        <f>IF(E399="","",SUM('Purchase register'!F399:I399))</f>
        <v/>
      </c>
      <c r="D399" s="10">
        <f>UPPER(SUBSTITUTE(SUBSTITUTE(SUBSTITUTE(SUBSTITUTE(SUBSTITUTE(SUBSTITUTE(SUBSTITUTE(SUBSTITUTE(SUBSTITUTE(SUBSTITUTE(SUBSTITUTE(SUBSTITUTE(SUBSTITUTE('Purchase register'!C399&amp;""," ",""),"/",""),"-",""),".",""),",",""),"_",""),"\",""),"(",""),")",""),"#",""),"*",""),"?",""),"~",""))</f>
        <v/>
      </c>
      <c r="E399" s="10">
        <f>IF(OR(A399="",D399=""),"",A399&amp;"|"&amp;MID(D399,FIND(LEFT(TRIM(SUBSTITUTE(D399,"0"," ")),1),SUBSTITUTE(D399,"0"," ")),50))</f>
        <v/>
      </c>
      <c r="F399" s="12">
        <f>IF(E399="","",IFERROR(MATCH(E399,'2B check'!$E$2:$E$501,0),0))</f>
        <v/>
      </c>
      <c r="G399" s="11">
        <f>IF(OR(E399="",F399=0),"",INDEX('2B check'!$C$2:$C$501,F399))</f>
        <v/>
      </c>
      <c r="H399" s="11">
        <f>IF(G399="","",ROUND(C399-G399,2))</f>
        <v/>
      </c>
      <c r="I399" s="10">
        <f>IF(E399="","",IF(COUNTIF($E$2:E399,E399)&gt;1,"Duplicate in books",IF(F399=0,"Only in books",IF(ABS(H399)&gt;1,"Value mismatch","Matched"))))</f>
        <v/>
      </c>
      <c r="J399" s="10">
        <f>IF(I399="","",IF(I399="Only in books",IF(COUNTIF('2B check'!$A$2:$A$501,A399)&gt;0,"Supplier has other invoices in 2B: look for a keying error, IMS Pending or a later period","Supplier has nothing in this 2B: check whether the supplier has filed GSTR-1 for the period"),IF(I399="Value mismatch",IF(H399&gt;0,"Books tax is higher than 2B","Books tax is lower than 2B"),IF(I399="Duplicate in books","Same key as an earlier row: left out of the totals",""))))</f>
        <v/>
      </c>
    </row>
    <row r="400">
      <c r="A400" s="10">
        <f>UPPER(SUBSTITUTE(TRIM('Purchase register'!A400&amp;"")," ",""))</f>
        <v/>
      </c>
      <c r="B400" s="10">
        <f>IF(E400="","",'Purchase register'!C400&amp;"")</f>
        <v/>
      </c>
      <c r="C400" s="11">
        <f>IF(E400="","",SUM('Purchase register'!F400:I400))</f>
        <v/>
      </c>
      <c r="D400" s="10">
        <f>UPPER(SUBSTITUTE(SUBSTITUTE(SUBSTITUTE(SUBSTITUTE(SUBSTITUTE(SUBSTITUTE(SUBSTITUTE(SUBSTITUTE(SUBSTITUTE(SUBSTITUTE(SUBSTITUTE(SUBSTITUTE(SUBSTITUTE('Purchase register'!C400&amp;""," ",""),"/",""),"-",""),".",""),",",""),"_",""),"\",""),"(",""),")",""),"#",""),"*",""),"?",""),"~",""))</f>
        <v/>
      </c>
      <c r="E400" s="10">
        <f>IF(OR(A400="",D400=""),"",A400&amp;"|"&amp;MID(D400,FIND(LEFT(TRIM(SUBSTITUTE(D400,"0"," ")),1),SUBSTITUTE(D400,"0"," ")),50))</f>
        <v/>
      </c>
      <c r="F400" s="12">
        <f>IF(E400="","",IFERROR(MATCH(E400,'2B check'!$E$2:$E$501,0),0))</f>
        <v/>
      </c>
      <c r="G400" s="11">
        <f>IF(OR(E400="",F400=0),"",INDEX('2B check'!$C$2:$C$501,F400))</f>
        <v/>
      </c>
      <c r="H400" s="11">
        <f>IF(G400="","",ROUND(C400-G400,2))</f>
        <v/>
      </c>
      <c r="I400" s="10">
        <f>IF(E400="","",IF(COUNTIF($E$2:E400,E400)&gt;1,"Duplicate in books",IF(F400=0,"Only in books",IF(ABS(H400)&gt;1,"Value mismatch","Matched"))))</f>
        <v/>
      </c>
      <c r="J400" s="10">
        <f>IF(I400="","",IF(I400="Only in books",IF(COUNTIF('2B check'!$A$2:$A$501,A400)&gt;0,"Supplier has other invoices in 2B: look for a keying error, IMS Pending or a later period","Supplier has nothing in this 2B: check whether the supplier has filed GSTR-1 for the period"),IF(I400="Value mismatch",IF(H400&gt;0,"Books tax is higher than 2B","Books tax is lower than 2B"),IF(I400="Duplicate in books","Same key as an earlier row: left out of the totals",""))))</f>
        <v/>
      </c>
    </row>
    <row r="401">
      <c r="A401" s="10">
        <f>UPPER(SUBSTITUTE(TRIM('Purchase register'!A401&amp;"")," ",""))</f>
        <v/>
      </c>
      <c r="B401" s="10">
        <f>IF(E401="","",'Purchase register'!C401&amp;"")</f>
        <v/>
      </c>
      <c r="C401" s="11">
        <f>IF(E401="","",SUM('Purchase register'!F401:I401))</f>
        <v/>
      </c>
      <c r="D401" s="10">
        <f>UPPER(SUBSTITUTE(SUBSTITUTE(SUBSTITUTE(SUBSTITUTE(SUBSTITUTE(SUBSTITUTE(SUBSTITUTE(SUBSTITUTE(SUBSTITUTE(SUBSTITUTE(SUBSTITUTE(SUBSTITUTE(SUBSTITUTE('Purchase register'!C401&amp;""," ",""),"/",""),"-",""),".",""),",",""),"_",""),"\",""),"(",""),")",""),"#",""),"*",""),"?",""),"~",""))</f>
        <v/>
      </c>
      <c r="E401" s="10">
        <f>IF(OR(A401="",D401=""),"",A401&amp;"|"&amp;MID(D401,FIND(LEFT(TRIM(SUBSTITUTE(D401,"0"," ")),1),SUBSTITUTE(D401,"0"," ")),50))</f>
        <v/>
      </c>
      <c r="F401" s="12">
        <f>IF(E401="","",IFERROR(MATCH(E401,'2B check'!$E$2:$E$501,0),0))</f>
        <v/>
      </c>
      <c r="G401" s="11">
        <f>IF(OR(E401="",F401=0),"",INDEX('2B check'!$C$2:$C$501,F401))</f>
        <v/>
      </c>
      <c r="H401" s="11">
        <f>IF(G401="","",ROUND(C401-G401,2))</f>
        <v/>
      </c>
      <c r="I401" s="10">
        <f>IF(E401="","",IF(COUNTIF($E$2:E401,E401)&gt;1,"Duplicate in books",IF(F401=0,"Only in books",IF(ABS(H401)&gt;1,"Value mismatch","Matched"))))</f>
        <v/>
      </c>
      <c r="J401" s="10">
        <f>IF(I401="","",IF(I401="Only in books",IF(COUNTIF('2B check'!$A$2:$A$501,A401)&gt;0,"Supplier has other invoices in 2B: look for a keying error, IMS Pending or a later period","Supplier has nothing in this 2B: check whether the supplier has filed GSTR-1 for the period"),IF(I401="Value mismatch",IF(H401&gt;0,"Books tax is higher than 2B","Books tax is lower than 2B"),IF(I401="Duplicate in books","Same key as an earlier row: left out of the totals",""))))</f>
        <v/>
      </c>
    </row>
    <row r="402">
      <c r="A402" s="10">
        <f>UPPER(SUBSTITUTE(TRIM('Purchase register'!A402&amp;"")," ",""))</f>
        <v/>
      </c>
      <c r="B402" s="10">
        <f>IF(E402="","",'Purchase register'!C402&amp;"")</f>
        <v/>
      </c>
      <c r="C402" s="11">
        <f>IF(E402="","",SUM('Purchase register'!F402:I402))</f>
        <v/>
      </c>
      <c r="D402" s="10">
        <f>UPPER(SUBSTITUTE(SUBSTITUTE(SUBSTITUTE(SUBSTITUTE(SUBSTITUTE(SUBSTITUTE(SUBSTITUTE(SUBSTITUTE(SUBSTITUTE(SUBSTITUTE(SUBSTITUTE(SUBSTITUTE(SUBSTITUTE('Purchase register'!C402&amp;""," ",""),"/",""),"-",""),".",""),",",""),"_",""),"\",""),"(",""),")",""),"#",""),"*",""),"?",""),"~",""))</f>
        <v/>
      </c>
      <c r="E402" s="10">
        <f>IF(OR(A402="",D402=""),"",A402&amp;"|"&amp;MID(D402,FIND(LEFT(TRIM(SUBSTITUTE(D402,"0"," ")),1),SUBSTITUTE(D402,"0"," ")),50))</f>
        <v/>
      </c>
      <c r="F402" s="12">
        <f>IF(E402="","",IFERROR(MATCH(E402,'2B check'!$E$2:$E$501,0),0))</f>
        <v/>
      </c>
      <c r="G402" s="11">
        <f>IF(OR(E402="",F402=0),"",INDEX('2B check'!$C$2:$C$501,F402))</f>
        <v/>
      </c>
      <c r="H402" s="11">
        <f>IF(G402="","",ROUND(C402-G402,2))</f>
        <v/>
      </c>
      <c r="I402" s="10">
        <f>IF(E402="","",IF(COUNTIF($E$2:E402,E402)&gt;1,"Duplicate in books",IF(F402=0,"Only in books",IF(ABS(H402)&gt;1,"Value mismatch","Matched"))))</f>
        <v/>
      </c>
      <c r="J402" s="10">
        <f>IF(I402="","",IF(I402="Only in books",IF(COUNTIF('2B check'!$A$2:$A$501,A402)&gt;0,"Supplier has other invoices in 2B: look for a keying error, IMS Pending or a later period","Supplier has nothing in this 2B: check whether the supplier has filed GSTR-1 for the period"),IF(I402="Value mismatch",IF(H402&gt;0,"Books tax is higher than 2B","Books tax is lower than 2B"),IF(I402="Duplicate in books","Same key as an earlier row: left out of the totals",""))))</f>
        <v/>
      </c>
    </row>
    <row r="403">
      <c r="A403" s="10">
        <f>UPPER(SUBSTITUTE(TRIM('Purchase register'!A403&amp;"")," ",""))</f>
        <v/>
      </c>
      <c r="B403" s="10">
        <f>IF(E403="","",'Purchase register'!C403&amp;"")</f>
        <v/>
      </c>
      <c r="C403" s="11">
        <f>IF(E403="","",SUM('Purchase register'!F403:I403))</f>
        <v/>
      </c>
      <c r="D403" s="10">
        <f>UPPER(SUBSTITUTE(SUBSTITUTE(SUBSTITUTE(SUBSTITUTE(SUBSTITUTE(SUBSTITUTE(SUBSTITUTE(SUBSTITUTE(SUBSTITUTE(SUBSTITUTE(SUBSTITUTE(SUBSTITUTE(SUBSTITUTE('Purchase register'!C403&amp;""," ",""),"/",""),"-",""),".",""),",",""),"_",""),"\",""),"(",""),")",""),"#",""),"*",""),"?",""),"~",""))</f>
        <v/>
      </c>
      <c r="E403" s="10">
        <f>IF(OR(A403="",D403=""),"",A403&amp;"|"&amp;MID(D403,FIND(LEFT(TRIM(SUBSTITUTE(D403,"0"," ")),1),SUBSTITUTE(D403,"0"," ")),50))</f>
        <v/>
      </c>
      <c r="F403" s="12">
        <f>IF(E403="","",IFERROR(MATCH(E403,'2B check'!$E$2:$E$501,0),0))</f>
        <v/>
      </c>
      <c r="G403" s="11">
        <f>IF(OR(E403="",F403=0),"",INDEX('2B check'!$C$2:$C$501,F403))</f>
        <v/>
      </c>
      <c r="H403" s="11">
        <f>IF(G403="","",ROUND(C403-G403,2))</f>
        <v/>
      </c>
      <c r="I403" s="10">
        <f>IF(E403="","",IF(COUNTIF($E$2:E403,E403)&gt;1,"Duplicate in books",IF(F403=0,"Only in books",IF(ABS(H403)&gt;1,"Value mismatch","Matched"))))</f>
        <v/>
      </c>
      <c r="J403" s="10">
        <f>IF(I403="","",IF(I403="Only in books",IF(COUNTIF('2B check'!$A$2:$A$501,A403)&gt;0,"Supplier has other invoices in 2B: look for a keying error, IMS Pending or a later period","Supplier has nothing in this 2B: check whether the supplier has filed GSTR-1 for the period"),IF(I403="Value mismatch",IF(H403&gt;0,"Books tax is higher than 2B","Books tax is lower than 2B"),IF(I403="Duplicate in books","Same key as an earlier row: left out of the totals",""))))</f>
        <v/>
      </c>
    </row>
    <row r="404">
      <c r="A404" s="10">
        <f>UPPER(SUBSTITUTE(TRIM('Purchase register'!A404&amp;"")," ",""))</f>
        <v/>
      </c>
      <c r="B404" s="10">
        <f>IF(E404="","",'Purchase register'!C404&amp;"")</f>
        <v/>
      </c>
      <c r="C404" s="11">
        <f>IF(E404="","",SUM('Purchase register'!F404:I404))</f>
        <v/>
      </c>
      <c r="D404" s="10">
        <f>UPPER(SUBSTITUTE(SUBSTITUTE(SUBSTITUTE(SUBSTITUTE(SUBSTITUTE(SUBSTITUTE(SUBSTITUTE(SUBSTITUTE(SUBSTITUTE(SUBSTITUTE(SUBSTITUTE(SUBSTITUTE(SUBSTITUTE('Purchase register'!C404&amp;""," ",""),"/",""),"-",""),".",""),",",""),"_",""),"\",""),"(",""),")",""),"#",""),"*",""),"?",""),"~",""))</f>
        <v/>
      </c>
      <c r="E404" s="10">
        <f>IF(OR(A404="",D404=""),"",A404&amp;"|"&amp;MID(D404,FIND(LEFT(TRIM(SUBSTITUTE(D404,"0"," ")),1),SUBSTITUTE(D404,"0"," ")),50))</f>
        <v/>
      </c>
      <c r="F404" s="12">
        <f>IF(E404="","",IFERROR(MATCH(E404,'2B check'!$E$2:$E$501,0),0))</f>
        <v/>
      </c>
      <c r="G404" s="11">
        <f>IF(OR(E404="",F404=0),"",INDEX('2B check'!$C$2:$C$501,F404))</f>
        <v/>
      </c>
      <c r="H404" s="11">
        <f>IF(G404="","",ROUND(C404-G404,2))</f>
        <v/>
      </c>
      <c r="I404" s="10">
        <f>IF(E404="","",IF(COUNTIF($E$2:E404,E404)&gt;1,"Duplicate in books",IF(F404=0,"Only in books",IF(ABS(H404)&gt;1,"Value mismatch","Matched"))))</f>
        <v/>
      </c>
      <c r="J404" s="10">
        <f>IF(I404="","",IF(I404="Only in books",IF(COUNTIF('2B check'!$A$2:$A$501,A404)&gt;0,"Supplier has other invoices in 2B: look for a keying error, IMS Pending or a later period","Supplier has nothing in this 2B: check whether the supplier has filed GSTR-1 for the period"),IF(I404="Value mismatch",IF(H404&gt;0,"Books tax is higher than 2B","Books tax is lower than 2B"),IF(I404="Duplicate in books","Same key as an earlier row: left out of the totals",""))))</f>
        <v/>
      </c>
    </row>
    <row r="405">
      <c r="A405" s="10">
        <f>UPPER(SUBSTITUTE(TRIM('Purchase register'!A405&amp;"")," ",""))</f>
        <v/>
      </c>
      <c r="B405" s="10">
        <f>IF(E405="","",'Purchase register'!C405&amp;"")</f>
        <v/>
      </c>
      <c r="C405" s="11">
        <f>IF(E405="","",SUM('Purchase register'!F405:I405))</f>
        <v/>
      </c>
      <c r="D405" s="10">
        <f>UPPER(SUBSTITUTE(SUBSTITUTE(SUBSTITUTE(SUBSTITUTE(SUBSTITUTE(SUBSTITUTE(SUBSTITUTE(SUBSTITUTE(SUBSTITUTE(SUBSTITUTE(SUBSTITUTE(SUBSTITUTE(SUBSTITUTE('Purchase register'!C405&amp;""," ",""),"/",""),"-",""),".",""),",",""),"_",""),"\",""),"(",""),")",""),"#",""),"*",""),"?",""),"~",""))</f>
        <v/>
      </c>
      <c r="E405" s="10">
        <f>IF(OR(A405="",D405=""),"",A405&amp;"|"&amp;MID(D405,FIND(LEFT(TRIM(SUBSTITUTE(D405,"0"," ")),1),SUBSTITUTE(D405,"0"," ")),50))</f>
        <v/>
      </c>
      <c r="F405" s="12">
        <f>IF(E405="","",IFERROR(MATCH(E405,'2B check'!$E$2:$E$501,0),0))</f>
        <v/>
      </c>
      <c r="G405" s="11">
        <f>IF(OR(E405="",F405=0),"",INDEX('2B check'!$C$2:$C$501,F405))</f>
        <v/>
      </c>
      <c r="H405" s="11">
        <f>IF(G405="","",ROUND(C405-G405,2))</f>
        <v/>
      </c>
      <c r="I405" s="10">
        <f>IF(E405="","",IF(COUNTIF($E$2:E405,E405)&gt;1,"Duplicate in books",IF(F405=0,"Only in books",IF(ABS(H405)&gt;1,"Value mismatch","Matched"))))</f>
        <v/>
      </c>
      <c r="J405" s="10">
        <f>IF(I405="","",IF(I405="Only in books",IF(COUNTIF('2B check'!$A$2:$A$501,A405)&gt;0,"Supplier has other invoices in 2B: look for a keying error, IMS Pending or a later period","Supplier has nothing in this 2B: check whether the supplier has filed GSTR-1 for the period"),IF(I405="Value mismatch",IF(H405&gt;0,"Books tax is higher than 2B","Books tax is lower than 2B"),IF(I405="Duplicate in books","Same key as an earlier row: left out of the totals",""))))</f>
        <v/>
      </c>
    </row>
    <row r="406">
      <c r="A406" s="10">
        <f>UPPER(SUBSTITUTE(TRIM('Purchase register'!A406&amp;"")," ",""))</f>
        <v/>
      </c>
      <c r="B406" s="10">
        <f>IF(E406="","",'Purchase register'!C406&amp;"")</f>
        <v/>
      </c>
      <c r="C406" s="11">
        <f>IF(E406="","",SUM('Purchase register'!F406:I406))</f>
        <v/>
      </c>
      <c r="D406" s="10">
        <f>UPPER(SUBSTITUTE(SUBSTITUTE(SUBSTITUTE(SUBSTITUTE(SUBSTITUTE(SUBSTITUTE(SUBSTITUTE(SUBSTITUTE(SUBSTITUTE(SUBSTITUTE(SUBSTITUTE(SUBSTITUTE(SUBSTITUTE('Purchase register'!C406&amp;""," ",""),"/",""),"-",""),".",""),",",""),"_",""),"\",""),"(",""),")",""),"#",""),"*",""),"?",""),"~",""))</f>
        <v/>
      </c>
      <c r="E406" s="10">
        <f>IF(OR(A406="",D406=""),"",A406&amp;"|"&amp;MID(D406,FIND(LEFT(TRIM(SUBSTITUTE(D406,"0"," ")),1),SUBSTITUTE(D406,"0"," ")),50))</f>
        <v/>
      </c>
      <c r="F406" s="12">
        <f>IF(E406="","",IFERROR(MATCH(E406,'2B check'!$E$2:$E$501,0),0))</f>
        <v/>
      </c>
      <c r="G406" s="11">
        <f>IF(OR(E406="",F406=0),"",INDEX('2B check'!$C$2:$C$501,F406))</f>
        <v/>
      </c>
      <c r="H406" s="11">
        <f>IF(G406="","",ROUND(C406-G406,2))</f>
        <v/>
      </c>
      <c r="I406" s="10">
        <f>IF(E406="","",IF(COUNTIF($E$2:E406,E406)&gt;1,"Duplicate in books",IF(F406=0,"Only in books",IF(ABS(H406)&gt;1,"Value mismatch","Matched"))))</f>
        <v/>
      </c>
      <c r="J406" s="10">
        <f>IF(I406="","",IF(I406="Only in books",IF(COUNTIF('2B check'!$A$2:$A$501,A406)&gt;0,"Supplier has other invoices in 2B: look for a keying error, IMS Pending or a later period","Supplier has nothing in this 2B: check whether the supplier has filed GSTR-1 for the period"),IF(I406="Value mismatch",IF(H406&gt;0,"Books tax is higher than 2B","Books tax is lower than 2B"),IF(I406="Duplicate in books","Same key as an earlier row: left out of the totals",""))))</f>
        <v/>
      </c>
    </row>
    <row r="407">
      <c r="A407" s="10">
        <f>UPPER(SUBSTITUTE(TRIM('Purchase register'!A407&amp;"")," ",""))</f>
        <v/>
      </c>
      <c r="B407" s="10">
        <f>IF(E407="","",'Purchase register'!C407&amp;"")</f>
        <v/>
      </c>
      <c r="C407" s="11">
        <f>IF(E407="","",SUM('Purchase register'!F407:I407))</f>
        <v/>
      </c>
      <c r="D407" s="10">
        <f>UPPER(SUBSTITUTE(SUBSTITUTE(SUBSTITUTE(SUBSTITUTE(SUBSTITUTE(SUBSTITUTE(SUBSTITUTE(SUBSTITUTE(SUBSTITUTE(SUBSTITUTE(SUBSTITUTE(SUBSTITUTE(SUBSTITUTE('Purchase register'!C407&amp;""," ",""),"/",""),"-",""),".",""),",",""),"_",""),"\",""),"(",""),")",""),"#",""),"*",""),"?",""),"~",""))</f>
        <v/>
      </c>
      <c r="E407" s="10">
        <f>IF(OR(A407="",D407=""),"",A407&amp;"|"&amp;MID(D407,FIND(LEFT(TRIM(SUBSTITUTE(D407,"0"," ")),1),SUBSTITUTE(D407,"0"," ")),50))</f>
        <v/>
      </c>
      <c r="F407" s="12">
        <f>IF(E407="","",IFERROR(MATCH(E407,'2B check'!$E$2:$E$501,0),0))</f>
        <v/>
      </c>
      <c r="G407" s="11">
        <f>IF(OR(E407="",F407=0),"",INDEX('2B check'!$C$2:$C$501,F407))</f>
        <v/>
      </c>
      <c r="H407" s="11">
        <f>IF(G407="","",ROUND(C407-G407,2))</f>
        <v/>
      </c>
      <c r="I407" s="10">
        <f>IF(E407="","",IF(COUNTIF($E$2:E407,E407)&gt;1,"Duplicate in books",IF(F407=0,"Only in books",IF(ABS(H407)&gt;1,"Value mismatch","Matched"))))</f>
        <v/>
      </c>
      <c r="J407" s="10">
        <f>IF(I407="","",IF(I407="Only in books",IF(COUNTIF('2B check'!$A$2:$A$501,A407)&gt;0,"Supplier has other invoices in 2B: look for a keying error, IMS Pending or a later period","Supplier has nothing in this 2B: check whether the supplier has filed GSTR-1 for the period"),IF(I407="Value mismatch",IF(H407&gt;0,"Books tax is higher than 2B","Books tax is lower than 2B"),IF(I407="Duplicate in books","Same key as an earlier row: left out of the totals",""))))</f>
        <v/>
      </c>
    </row>
    <row r="408">
      <c r="A408" s="10">
        <f>UPPER(SUBSTITUTE(TRIM('Purchase register'!A408&amp;"")," ",""))</f>
        <v/>
      </c>
      <c r="B408" s="10">
        <f>IF(E408="","",'Purchase register'!C408&amp;"")</f>
        <v/>
      </c>
      <c r="C408" s="11">
        <f>IF(E408="","",SUM('Purchase register'!F408:I408))</f>
        <v/>
      </c>
      <c r="D408" s="10">
        <f>UPPER(SUBSTITUTE(SUBSTITUTE(SUBSTITUTE(SUBSTITUTE(SUBSTITUTE(SUBSTITUTE(SUBSTITUTE(SUBSTITUTE(SUBSTITUTE(SUBSTITUTE(SUBSTITUTE(SUBSTITUTE(SUBSTITUTE('Purchase register'!C408&amp;""," ",""),"/",""),"-",""),".",""),",",""),"_",""),"\",""),"(",""),")",""),"#",""),"*",""),"?",""),"~",""))</f>
        <v/>
      </c>
      <c r="E408" s="10">
        <f>IF(OR(A408="",D408=""),"",A408&amp;"|"&amp;MID(D408,FIND(LEFT(TRIM(SUBSTITUTE(D408,"0"," ")),1),SUBSTITUTE(D408,"0"," ")),50))</f>
        <v/>
      </c>
      <c r="F408" s="12">
        <f>IF(E408="","",IFERROR(MATCH(E408,'2B check'!$E$2:$E$501,0),0))</f>
        <v/>
      </c>
      <c r="G408" s="11">
        <f>IF(OR(E408="",F408=0),"",INDEX('2B check'!$C$2:$C$501,F408))</f>
        <v/>
      </c>
      <c r="H408" s="11">
        <f>IF(G408="","",ROUND(C408-G408,2))</f>
        <v/>
      </c>
      <c r="I408" s="10">
        <f>IF(E408="","",IF(COUNTIF($E$2:E408,E408)&gt;1,"Duplicate in books",IF(F408=0,"Only in books",IF(ABS(H408)&gt;1,"Value mismatch","Matched"))))</f>
        <v/>
      </c>
      <c r="J408" s="10">
        <f>IF(I408="","",IF(I408="Only in books",IF(COUNTIF('2B check'!$A$2:$A$501,A408)&gt;0,"Supplier has other invoices in 2B: look for a keying error, IMS Pending or a later period","Supplier has nothing in this 2B: check whether the supplier has filed GSTR-1 for the period"),IF(I408="Value mismatch",IF(H408&gt;0,"Books tax is higher than 2B","Books tax is lower than 2B"),IF(I408="Duplicate in books","Same key as an earlier row: left out of the totals",""))))</f>
        <v/>
      </c>
    </row>
    <row r="409">
      <c r="A409" s="10">
        <f>UPPER(SUBSTITUTE(TRIM('Purchase register'!A409&amp;"")," ",""))</f>
        <v/>
      </c>
      <c r="B409" s="10">
        <f>IF(E409="","",'Purchase register'!C409&amp;"")</f>
        <v/>
      </c>
      <c r="C409" s="11">
        <f>IF(E409="","",SUM('Purchase register'!F409:I409))</f>
        <v/>
      </c>
      <c r="D409" s="10">
        <f>UPPER(SUBSTITUTE(SUBSTITUTE(SUBSTITUTE(SUBSTITUTE(SUBSTITUTE(SUBSTITUTE(SUBSTITUTE(SUBSTITUTE(SUBSTITUTE(SUBSTITUTE(SUBSTITUTE(SUBSTITUTE(SUBSTITUTE('Purchase register'!C409&amp;""," ",""),"/",""),"-",""),".",""),",",""),"_",""),"\",""),"(",""),")",""),"#",""),"*",""),"?",""),"~",""))</f>
        <v/>
      </c>
      <c r="E409" s="10">
        <f>IF(OR(A409="",D409=""),"",A409&amp;"|"&amp;MID(D409,FIND(LEFT(TRIM(SUBSTITUTE(D409,"0"," ")),1),SUBSTITUTE(D409,"0"," ")),50))</f>
        <v/>
      </c>
      <c r="F409" s="12">
        <f>IF(E409="","",IFERROR(MATCH(E409,'2B check'!$E$2:$E$501,0),0))</f>
        <v/>
      </c>
      <c r="G409" s="11">
        <f>IF(OR(E409="",F409=0),"",INDEX('2B check'!$C$2:$C$501,F409))</f>
        <v/>
      </c>
      <c r="H409" s="11">
        <f>IF(G409="","",ROUND(C409-G409,2))</f>
        <v/>
      </c>
      <c r="I409" s="10">
        <f>IF(E409="","",IF(COUNTIF($E$2:E409,E409)&gt;1,"Duplicate in books",IF(F409=0,"Only in books",IF(ABS(H409)&gt;1,"Value mismatch","Matched"))))</f>
        <v/>
      </c>
      <c r="J409" s="10">
        <f>IF(I409="","",IF(I409="Only in books",IF(COUNTIF('2B check'!$A$2:$A$501,A409)&gt;0,"Supplier has other invoices in 2B: look for a keying error, IMS Pending or a later period","Supplier has nothing in this 2B: check whether the supplier has filed GSTR-1 for the period"),IF(I409="Value mismatch",IF(H409&gt;0,"Books tax is higher than 2B","Books tax is lower than 2B"),IF(I409="Duplicate in books","Same key as an earlier row: left out of the totals",""))))</f>
        <v/>
      </c>
    </row>
    <row r="410">
      <c r="A410" s="10">
        <f>UPPER(SUBSTITUTE(TRIM('Purchase register'!A410&amp;"")," ",""))</f>
        <v/>
      </c>
      <c r="B410" s="10">
        <f>IF(E410="","",'Purchase register'!C410&amp;"")</f>
        <v/>
      </c>
      <c r="C410" s="11">
        <f>IF(E410="","",SUM('Purchase register'!F410:I410))</f>
        <v/>
      </c>
      <c r="D410" s="10">
        <f>UPPER(SUBSTITUTE(SUBSTITUTE(SUBSTITUTE(SUBSTITUTE(SUBSTITUTE(SUBSTITUTE(SUBSTITUTE(SUBSTITUTE(SUBSTITUTE(SUBSTITUTE(SUBSTITUTE(SUBSTITUTE(SUBSTITUTE('Purchase register'!C410&amp;""," ",""),"/",""),"-",""),".",""),",",""),"_",""),"\",""),"(",""),")",""),"#",""),"*",""),"?",""),"~",""))</f>
        <v/>
      </c>
      <c r="E410" s="10">
        <f>IF(OR(A410="",D410=""),"",A410&amp;"|"&amp;MID(D410,FIND(LEFT(TRIM(SUBSTITUTE(D410,"0"," ")),1),SUBSTITUTE(D410,"0"," ")),50))</f>
        <v/>
      </c>
      <c r="F410" s="12">
        <f>IF(E410="","",IFERROR(MATCH(E410,'2B check'!$E$2:$E$501,0),0))</f>
        <v/>
      </c>
      <c r="G410" s="11">
        <f>IF(OR(E410="",F410=0),"",INDEX('2B check'!$C$2:$C$501,F410))</f>
        <v/>
      </c>
      <c r="H410" s="11">
        <f>IF(G410="","",ROUND(C410-G410,2))</f>
        <v/>
      </c>
      <c r="I410" s="10">
        <f>IF(E410="","",IF(COUNTIF($E$2:E410,E410)&gt;1,"Duplicate in books",IF(F410=0,"Only in books",IF(ABS(H410)&gt;1,"Value mismatch","Matched"))))</f>
        <v/>
      </c>
      <c r="J410" s="10">
        <f>IF(I410="","",IF(I410="Only in books",IF(COUNTIF('2B check'!$A$2:$A$501,A410)&gt;0,"Supplier has other invoices in 2B: look for a keying error, IMS Pending or a later period","Supplier has nothing in this 2B: check whether the supplier has filed GSTR-1 for the period"),IF(I410="Value mismatch",IF(H410&gt;0,"Books tax is higher than 2B","Books tax is lower than 2B"),IF(I410="Duplicate in books","Same key as an earlier row: left out of the totals",""))))</f>
        <v/>
      </c>
    </row>
    <row r="411">
      <c r="A411" s="10">
        <f>UPPER(SUBSTITUTE(TRIM('Purchase register'!A411&amp;"")," ",""))</f>
        <v/>
      </c>
      <c r="B411" s="10">
        <f>IF(E411="","",'Purchase register'!C411&amp;"")</f>
        <v/>
      </c>
      <c r="C411" s="11">
        <f>IF(E411="","",SUM('Purchase register'!F411:I411))</f>
        <v/>
      </c>
      <c r="D411" s="10">
        <f>UPPER(SUBSTITUTE(SUBSTITUTE(SUBSTITUTE(SUBSTITUTE(SUBSTITUTE(SUBSTITUTE(SUBSTITUTE(SUBSTITUTE(SUBSTITUTE(SUBSTITUTE(SUBSTITUTE(SUBSTITUTE(SUBSTITUTE('Purchase register'!C411&amp;""," ",""),"/",""),"-",""),".",""),",",""),"_",""),"\",""),"(",""),")",""),"#",""),"*",""),"?",""),"~",""))</f>
        <v/>
      </c>
      <c r="E411" s="10">
        <f>IF(OR(A411="",D411=""),"",A411&amp;"|"&amp;MID(D411,FIND(LEFT(TRIM(SUBSTITUTE(D411,"0"," ")),1),SUBSTITUTE(D411,"0"," ")),50))</f>
        <v/>
      </c>
      <c r="F411" s="12">
        <f>IF(E411="","",IFERROR(MATCH(E411,'2B check'!$E$2:$E$501,0),0))</f>
        <v/>
      </c>
      <c r="G411" s="11">
        <f>IF(OR(E411="",F411=0),"",INDEX('2B check'!$C$2:$C$501,F411))</f>
        <v/>
      </c>
      <c r="H411" s="11">
        <f>IF(G411="","",ROUND(C411-G411,2))</f>
        <v/>
      </c>
      <c r="I411" s="10">
        <f>IF(E411="","",IF(COUNTIF($E$2:E411,E411)&gt;1,"Duplicate in books",IF(F411=0,"Only in books",IF(ABS(H411)&gt;1,"Value mismatch","Matched"))))</f>
        <v/>
      </c>
      <c r="J411" s="10">
        <f>IF(I411="","",IF(I411="Only in books",IF(COUNTIF('2B check'!$A$2:$A$501,A411)&gt;0,"Supplier has other invoices in 2B: look for a keying error, IMS Pending or a later period","Supplier has nothing in this 2B: check whether the supplier has filed GSTR-1 for the period"),IF(I411="Value mismatch",IF(H411&gt;0,"Books tax is higher than 2B","Books tax is lower than 2B"),IF(I411="Duplicate in books","Same key as an earlier row: left out of the totals",""))))</f>
        <v/>
      </c>
    </row>
    <row r="412">
      <c r="A412" s="10">
        <f>UPPER(SUBSTITUTE(TRIM('Purchase register'!A412&amp;"")," ",""))</f>
        <v/>
      </c>
      <c r="B412" s="10">
        <f>IF(E412="","",'Purchase register'!C412&amp;"")</f>
        <v/>
      </c>
      <c r="C412" s="11">
        <f>IF(E412="","",SUM('Purchase register'!F412:I412))</f>
        <v/>
      </c>
      <c r="D412" s="10">
        <f>UPPER(SUBSTITUTE(SUBSTITUTE(SUBSTITUTE(SUBSTITUTE(SUBSTITUTE(SUBSTITUTE(SUBSTITUTE(SUBSTITUTE(SUBSTITUTE(SUBSTITUTE(SUBSTITUTE(SUBSTITUTE(SUBSTITUTE('Purchase register'!C412&amp;""," ",""),"/",""),"-",""),".",""),",",""),"_",""),"\",""),"(",""),")",""),"#",""),"*",""),"?",""),"~",""))</f>
        <v/>
      </c>
      <c r="E412" s="10">
        <f>IF(OR(A412="",D412=""),"",A412&amp;"|"&amp;MID(D412,FIND(LEFT(TRIM(SUBSTITUTE(D412,"0"," ")),1),SUBSTITUTE(D412,"0"," ")),50))</f>
        <v/>
      </c>
      <c r="F412" s="12">
        <f>IF(E412="","",IFERROR(MATCH(E412,'2B check'!$E$2:$E$501,0),0))</f>
        <v/>
      </c>
      <c r="G412" s="11">
        <f>IF(OR(E412="",F412=0),"",INDEX('2B check'!$C$2:$C$501,F412))</f>
        <v/>
      </c>
      <c r="H412" s="11">
        <f>IF(G412="","",ROUND(C412-G412,2))</f>
        <v/>
      </c>
      <c r="I412" s="10">
        <f>IF(E412="","",IF(COUNTIF($E$2:E412,E412)&gt;1,"Duplicate in books",IF(F412=0,"Only in books",IF(ABS(H412)&gt;1,"Value mismatch","Matched"))))</f>
        <v/>
      </c>
      <c r="J412" s="10">
        <f>IF(I412="","",IF(I412="Only in books",IF(COUNTIF('2B check'!$A$2:$A$501,A412)&gt;0,"Supplier has other invoices in 2B: look for a keying error, IMS Pending or a later period","Supplier has nothing in this 2B: check whether the supplier has filed GSTR-1 for the period"),IF(I412="Value mismatch",IF(H412&gt;0,"Books tax is higher than 2B","Books tax is lower than 2B"),IF(I412="Duplicate in books","Same key as an earlier row: left out of the totals",""))))</f>
        <v/>
      </c>
    </row>
    <row r="413">
      <c r="A413" s="10">
        <f>UPPER(SUBSTITUTE(TRIM('Purchase register'!A413&amp;"")," ",""))</f>
        <v/>
      </c>
      <c r="B413" s="10">
        <f>IF(E413="","",'Purchase register'!C413&amp;"")</f>
        <v/>
      </c>
      <c r="C413" s="11">
        <f>IF(E413="","",SUM('Purchase register'!F413:I413))</f>
        <v/>
      </c>
      <c r="D413" s="10">
        <f>UPPER(SUBSTITUTE(SUBSTITUTE(SUBSTITUTE(SUBSTITUTE(SUBSTITUTE(SUBSTITUTE(SUBSTITUTE(SUBSTITUTE(SUBSTITUTE(SUBSTITUTE(SUBSTITUTE(SUBSTITUTE(SUBSTITUTE('Purchase register'!C413&amp;""," ",""),"/",""),"-",""),".",""),",",""),"_",""),"\",""),"(",""),")",""),"#",""),"*",""),"?",""),"~",""))</f>
        <v/>
      </c>
      <c r="E413" s="10">
        <f>IF(OR(A413="",D413=""),"",A413&amp;"|"&amp;MID(D413,FIND(LEFT(TRIM(SUBSTITUTE(D413,"0"," ")),1),SUBSTITUTE(D413,"0"," ")),50))</f>
        <v/>
      </c>
      <c r="F413" s="12">
        <f>IF(E413="","",IFERROR(MATCH(E413,'2B check'!$E$2:$E$501,0),0))</f>
        <v/>
      </c>
      <c r="G413" s="11">
        <f>IF(OR(E413="",F413=0),"",INDEX('2B check'!$C$2:$C$501,F413))</f>
        <v/>
      </c>
      <c r="H413" s="11">
        <f>IF(G413="","",ROUND(C413-G413,2))</f>
        <v/>
      </c>
      <c r="I413" s="10">
        <f>IF(E413="","",IF(COUNTIF($E$2:E413,E413)&gt;1,"Duplicate in books",IF(F413=0,"Only in books",IF(ABS(H413)&gt;1,"Value mismatch","Matched"))))</f>
        <v/>
      </c>
      <c r="J413" s="10">
        <f>IF(I413="","",IF(I413="Only in books",IF(COUNTIF('2B check'!$A$2:$A$501,A413)&gt;0,"Supplier has other invoices in 2B: look for a keying error, IMS Pending or a later period","Supplier has nothing in this 2B: check whether the supplier has filed GSTR-1 for the period"),IF(I413="Value mismatch",IF(H413&gt;0,"Books tax is higher than 2B","Books tax is lower than 2B"),IF(I413="Duplicate in books","Same key as an earlier row: left out of the totals",""))))</f>
        <v/>
      </c>
    </row>
    <row r="414">
      <c r="A414" s="10">
        <f>UPPER(SUBSTITUTE(TRIM('Purchase register'!A414&amp;"")," ",""))</f>
        <v/>
      </c>
      <c r="B414" s="10">
        <f>IF(E414="","",'Purchase register'!C414&amp;"")</f>
        <v/>
      </c>
      <c r="C414" s="11">
        <f>IF(E414="","",SUM('Purchase register'!F414:I414))</f>
        <v/>
      </c>
      <c r="D414" s="10">
        <f>UPPER(SUBSTITUTE(SUBSTITUTE(SUBSTITUTE(SUBSTITUTE(SUBSTITUTE(SUBSTITUTE(SUBSTITUTE(SUBSTITUTE(SUBSTITUTE(SUBSTITUTE(SUBSTITUTE(SUBSTITUTE(SUBSTITUTE('Purchase register'!C414&amp;""," ",""),"/",""),"-",""),".",""),",",""),"_",""),"\",""),"(",""),")",""),"#",""),"*",""),"?",""),"~",""))</f>
        <v/>
      </c>
      <c r="E414" s="10">
        <f>IF(OR(A414="",D414=""),"",A414&amp;"|"&amp;MID(D414,FIND(LEFT(TRIM(SUBSTITUTE(D414,"0"," ")),1),SUBSTITUTE(D414,"0"," ")),50))</f>
        <v/>
      </c>
      <c r="F414" s="12">
        <f>IF(E414="","",IFERROR(MATCH(E414,'2B check'!$E$2:$E$501,0),0))</f>
        <v/>
      </c>
      <c r="G414" s="11">
        <f>IF(OR(E414="",F414=0),"",INDEX('2B check'!$C$2:$C$501,F414))</f>
        <v/>
      </c>
      <c r="H414" s="11">
        <f>IF(G414="","",ROUND(C414-G414,2))</f>
        <v/>
      </c>
      <c r="I414" s="10">
        <f>IF(E414="","",IF(COUNTIF($E$2:E414,E414)&gt;1,"Duplicate in books",IF(F414=0,"Only in books",IF(ABS(H414)&gt;1,"Value mismatch","Matched"))))</f>
        <v/>
      </c>
      <c r="J414" s="10">
        <f>IF(I414="","",IF(I414="Only in books",IF(COUNTIF('2B check'!$A$2:$A$501,A414)&gt;0,"Supplier has other invoices in 2B: look for a keying error, IMS Pending or a later period","Supplier has nothing in this 2B: check whether the supplier has filed GSTR-1 for the period"),IF(I414="Value mismatch",IF(H414&gt;0,"Books tax is higher than 2B","Books tax is lower than 2B"),IF(I414="Duplicate in books","Same key as an earlier row: left out of the totals",""))))</f>
        <v/>
      </c>
    </row>
    <row r="415">
      <c r="A415" s="10">
        <f>UPPER(SUBSTITUTE(TRIM('Purchase register'!A415&amp;"")," ",""))</f>
        <v/>
      </c>
      <c r="B415" s="10">
        <f>IF(E415="","",'Purchase register'!C415&amp;"")</f>
        <v/>
      </c>
      <c r="C415" s="11">
        <f>IF(E415="","",SUM('Purchase register'!F415:I415))</f>
        <v/>
      </c>
      <c r="D415" s="10">
        <f>UPPER(SUBSTITUTE(SUBSTITUTE(SUBSTITUTE(SUBSTITUTE(SUBSTITUTE(SUBSTITUTE(SUBSTITUTE(SUBSTITUTE(SUBSTITUTE(SUBSTITUTE(SUBSTITUTE(SUBSTITUTE(SUBSTITUTE('Purchase register'!C415&amp;""," ",""),"/",""),"-",""),".",""),",",""),"_",""),"\",""),"(",""),")",""),"#",""),"*",""),"?",""),"~",""))</f>
        <v/>
      </c>
      <c r="E415" s="10">
        <f>IF(OR(A415="",D415=""),"",A415&amp;"|"&amp;MID(D415,FIND(LEFT(TRIM(SUBSTITUTE(D415,"0"," ")),1),SUBSTITUTE(D415,"0"," ")),50))</f>
        <v/>
      </c>
      <c r="F415" s="12">
        <f>IF(E415="","",IFERROR(MATCH(E415,'2B check'!$E$2:$E$501,0),0))</f>
        <v/>
      </c>
      <c r="G415" s="11">
        <f>IF(OR(E415="",F415=0),"",INDEX('2B check'!$C$2:$C$501,F415))</f>
        <v/>
      </c>
      <c r="H415" s="11">
        <f>IF(G415="","",ROUND(C415-G415,2))</f>
        <v/>
      </c>
      <c r="I415" s="10">
        <f>IF(E415="","",IF(COUNTIF($E$2:E415,E415)&gt;1,"Duplicate in books",IF(F415=0,"Only in books",IF(ABS(H415)&gt;1,"Value mismatch","Matched"))))</f>
        <v/>
      </c>
      <c r="J415" s="10">
        <f>IF(I415="","",IF(I415="Only in books",IF(COUNTIF('2B check'!$A$2:$A$501,A415)&gt;0,"Supplier has other invoices in 2B: look for a keying error, IMS Pending or a later period","Supplier has nothing in this 2B: check whether the supplier has filed GSTR-1 for the period"),IF(I415="Value mismatch",IF(H415&gt;0,"Books tax is higher than 2B","Books tax is lower than 2B"),IF(I415="Duplicate in books","Same key as an earlier row: left out of the totals",""))))</f>
        <v/>
      </c>
    </row>
    <row r="416">
      <c r="A416" s="10">
        <f>UPPER(SUBSTITUTE(TRIM('Purchase register'!A416&amp;"")," ",""))</f>
        <v/>
      </c>
      <c r="B416" s="10">
        <f>IF(E416="","",'Purchase register'!C416&amp;"")</f>
        <v/>
      </c>
      <c r="C416" s="11">
        <f>IF(E416="","",SUM('Purchase register'!F416:I416))</f>
        <v/>
      </c>
      <c r="D416" s="10">
        <f>UPPER(SUBSTITUTE(SUBSTITUTE(SUBSTITUTE(SUBSTITUTE(SUBSTITUTE(SUBSTITUTE(SUBSTITUTE(SUBSTITUTE(SUBSTITUTE(SUBSTITUTE(SUBSTITUTE(SUBSTITUTE(SUBSTITUTE('Purchase register'!C416&amp;""," ",""),"/",""),"-",""),".",""),",",""),"_",""),"\",""),"(",""),")",""),"#",""),"*",""),"?",""),"~",""))</f>
        <v/>
      </c>
      <c r="E416" s="10">
        <f>IF(OR(A416="",D416=""),"",A416&amp;"|"&amp;MID(D416,FIND(LEFT(TRIM(SUBSTITUTE(D416,"0"," ")),1),SUBSTITUTE(D416,"0"," ")),50))</f>
        <v/>
      </c>
      <c r="F416" s="12">
        <f>IF(E416="","",IFERROR(MATCH(E416,'2B check'!$E$2:$E$501,0),0))</f>
        <v/>
      </c>
      <c r="G416" s="11">
        <f>IF(OR(E416="",F416=0),"",INDEX('2B check'!$C$2:$C$501,F416))</f>
        <v/>
      </c>
      <c r="H416" s="11">
        <f>IF(G416="","",ROUND(C416-G416,2))</f>
        <v/>
      </c>
      <c r="I416" s="10">
        <f>IF(E416="","",IF(COUNTIF($E$2:E416,E416)&gt;1,"Duplicate in books",IF(F416=0,"Only in books",IF(ABS(H416)&gt;1,"Value mismatch","Matched"))))</f>
        <v/>
      </c>
      <c r="J416" s="10">
        <f>IF(I416="","",IF(I416="Only in books",IF(COUNTIF('2B check'!$A$2:$A$501,A416)&gt;0,"Supplier has other invoices in 2B: look for a keying error, IMS Pending or a later period","Supplier has nothing in this 2B: check whether the supplier has filed GSTR-1 for the period"),IF(I416="Value mismatch",IF(H416&gt;0,"Books tax is higher than 2B","Books tax is lower than 2B"),IF(I416="Duplicate in books","Same key as an earlier row: left out of the totals",""))))</f>
        <v/>
      </c>
    </row>
    <row r="417">
      <c r="A417" s="10">
        <f>UPPER(SUBSTITUTE(TRIM('Purchase register'!A417&amp;"")," ",""))</f>
        <v/>
      </c>
      <c r="B417" s="10">
        <f>IF(E417="","",'Purchase register'!C417&amp;"")</f>
        <v/>
      </c>
      <c r="C417" s="11">
        <f>IF(E417="","",SUM('Purchase register'!F417:I417))</f>
        <v/>
      </c>
      <c r="D417" s="10">
        <f>UPPER(SUBSTITUTE(SUBSTITUTE(SUBSTITUTE(SUBSTITUTE(SUBSTITUTE(SUBSTITUTE(SUBSTITUTE(SUBSTITUTE(SUBSTITUTE(SUBSTITUTE(SUBSTITUTE(SUBSTITUTE(SUBSTITUTE('Purchase register'!C417&amp;""," ",""),"/",""),"-",""),".",""),",",""),"_",""),"\",""),"(",""),")",""),"#",""),"*",""),"?",""),"~",""))</f>
        <v/>
      </c>
      <c r="E417" s="10">
        <f>IF(OR(A417="",D417=""),"",A417&amp;"|"&amp;MID(D417,FIND(LEFT(TRIM(SUBSTITUTE(D417,"0"," ")),1),SUBSTITUTE(D417,"0"," ")),50))</f>
        <v/>
      </c>
      <c r="F417" s="12">
        <f>IF(E417="","",IFERROR(MATCH(E417,'2B check'!$E$2:$E$501,0),0))</f>
        <v/>
      </c>
      <c r="G417" s="11">
        <f>IF(OR(E417="",F417=0),"",INDEX('2B check'!$C$2:$C$501,F417))</f>
        <v/>
      </c>
      <c r="H417" s="11">
        <f>IF(G417="","",ROUND(C417-G417,2))</f>
        <v/>
      </c>
      <c r="I417" s="10">
        <f>IF(E417="","",IF(COUNTIF($E$2:E417,E417)&gt;1,"Duplicate in books",IF(F417=0,"Only in books",IF(ABS(H417)&gt;1,"Value mismatch","Matched"))))</f>
        <v/>
      </c>
      <c r="J417" s="10">
        <f>IF(I417="","",IF(I417="Only in books",IF(COUNTIF('2B check'!$A$2:$A$501,A417)&gt;0,"Supplier has other invoices in 2B: look for a keying error, IMS Pending or a later period","Supplier has nothing in this 2B: check whether the supplier has filed GSTR-1 for the period"),IF(I417="Value mismatch",IF(H417&gt;0,"Books tax is higher than 2B","Books tax is lower than 2B"),IF(I417="Duplicate in books","Same key as an earlier row: left out of the totals",""))))</f>
        <v/>
      </c>
    </row>
    <row r="418">
      <c r="A418" s="10">
        <f>UPPER(SUBSTITUTE(TRIM('Purchase register'!A418&amp;"")," ",""))</f>
        <v/>
      </c>
      <c r="B418" s="10">
        <f>IF(E418="","",'Purchase register'!C418&amp;"")</f>
        <v/>
      </c>
      <c r="C418" s="11">
        <f>IF(E418="","",SUM('Purchase register'!F418:I418))</f>
        <v/>
      </c>
      <c r="D418" s="10">
        <f>UPPER(SUBSTITUTE(SUBSTITUTE(SUBSTITUTE(SUBSTITUTE(SUBSTITUTE(SUBSTITUTE(SUBSTITUTE(SUBSTITUTE(SUBSTITUTE(SUBSTITUTE(SUBSTITUTE(SUBSTITUTE(SUBSTITUTE('Purchase register'!C418&amp;""," ",""),"/",""),"-",""),".",""),",",""),"_",""),"\",""),"(",""),")",""),"#",""),"*",""),"?",""),"~",""))</f>
        <v/>
      </c>
      <c r="E418" s="10">
        <f>IF(OR(A418="",D418=""),"",A418&amp;"|"&amp;MID(D418,FIND(LEFT(TRIM(SUBSTITUTE(D418,"0"," ")),1),SUBSTITUTE(D418,"0"," ")),50))</f>
        <v/>
      </c>
      <c r="F418" s="12">
        <f>IF(E418="","",IFERROR(MATCH(E418,'2B check'!$E$2:$E$501,0),0))</f>
        <v/>
      </c>
      <c r="G418" s="11">
        <f>IF(OR(E418="",F418=0),"",INDEX('2B check'!$C$2:$C$501,F418))</f>
        <v/>
      </c>
      <c r="H418" s="11">
        <f>IF(G418="","",ROUND(C418-G418,2))</f>
        <v/>
      </c>
      <c r="I418" s="10">
        <f>IF(E418="","",IF(COUNTIF($E$2:E418,E418)&gt;1,"Duplicate in books",IF(F418=0,"Only in books",IF(ABS(H418)&gt;1,"Value mismatch","Matched"))))</f>
        <v/>
      </c>
      <c r="J418" s="10">
        <f>IF(I418="","",IF(I418="Only in books",IF(COUNTIF('2B check'!$A$2:$A$501,A418)&gt;0,"Supplier has other invoices in 2B: look for a keying error, IMS Pending or a later period","Supplier has nothing in this 2B: check whether the supplier has filed GSTR-1 for the period"),IF(I418="Value mismatch",IF(H418&gt;0,"Books tax is higher than 2B","Books tax is lower than 2B"),IF(I418="Duplicate in books","Same key as an earlier row: left out of the totals",""))))</f>
        <v/>
      </c>
    </row>
    <row r="419">
      <c r="A419" s="10">
        <f>UPPER(SUBSTITUTE(TRIM('Purchase register'!A419&amp;"")," ",""))</f>
        <v/>
      </c>
      <c r="B419" s="10">
        <f>IF(E419="","",'Purchase register'!C419&amp;"")</f>
        <v/>
      </c>
      <c r="C419" s="11">
        <f>IF(E419="","",SUM('Purchase register'!F419:I419))</f>
        <v/>
      </c>
      <c r="D419" s="10">
        <f>UPPER(SUBSTITUTE(SUBSTITUTE(SUBSTITUTE(SUBSTITUTE(SUBSTITUTE(SUBSTITUTE(SUBSTITUTE(SUBSTITUTE(SUBSTITUTE(SUBSTITUTE(SUBSTITUTE(SUBSTITUTE(SUBSTITUTE('Purchase register'!C419&amp;""," ",""),"/",""),"-",""),".",""),",",""),"_",""),"\",""),"(",""),")",""),"#",""),"*",""),"?",""),"~",""))</f>
        <v/>
      </c>
      <c r="E419" s="10">
        <f>IF(OR(A419="",D419=""),"",A419&amp;"|"&amp;MID(D419,FIND(LEFT(TRIM(SUBSTITUTE(D419,"0"," ")),1),SUBSTITUTE(D419,"0"," ")),50))</f>
        <v/>
      </c>
      <c r="F419" s="12">
        <f>IF(E419="","",IFERROR(MATCH(E419,'2B check'!$E$2:$E$501,0),0))</f>
        <v/>
      </c>
      <c r="G419" s="11">
        <f>IF(OR(E419="",F419=0),"",INDEX('2B check'!$C$2:$C$501,F419))</f>
        <v/>
      </c>
      <c r="H419" s="11">
        <f>IF(G419="","",ROUND(C419-G419,2))</f>
        <v/>
      </c>
      <c r="I419" s="10">
        <f>IF(E419="","",IF(COUNTIF($E$2:E419,E419)&gt;1,"Duplicate in books",IF(F419=0,"Only in books",IF(ABS(H419)&gt;1,"Value mismatch","Matched"))))</f>
        <v/>
      </c>
      <c r="J419" s="10">
        <f>IF(I419="","",IF(I419="Only in books",IF(COUNTIF('2B check'!$A$2:$A$501,A419)&gt;0,"Supplier has other invoices in 2B: look for a keying error, IMS Pending or a later period","Supplier has nothing in this 2B: check whether the supplier has filed GSTR-1 for the period"),IF(I419="Value mismatch",IF(H419&gt;0,"Books tax is higher than 2B","Books tax is lower than 2B"),IF(I419="Duplicate in books","Same key as an earlier row: left out of the totals",""))))</f>
        <v/>
      </c>
    </row>
    <row r="420">
      <c r="A420" s="10">
        <f>UPPER(SUBSTITUTE(TRIM('Purchase register'!A420&amp;"")," ",""))</f>
        <v/>
      </c>
      <c r="B420" s="10">
        <f>IF(E420="","",'Purchase register'!C420&amp;"")</f>
        <v/>
      </c>
      <c r="C420" s="11">
        <f>IF(E420="","",SUM('Purchase register'!F420:I420))</f>
        <v/>
      </c>
      <c r="D420" s="10">
        <f>UPPER(SUBSTITUTE(SUBSTITUTE(SUBSTITUTE(SUBSTITUTE(SUBSTITUTE(SUBSTITUTE(SUBSTITUTE(SUBSTITUTE(SUBSTITUTE(SUBSTITUTE(SUBSTITUTE(SUBSTITUTE(SUBSTITUTE('Purchase register'!C420&amp;""," ",""),"/",""),"-",""),".",""),",",""),"_",""),"\",""),"(",""),")",""),"#",""),"*",""),"?",""),"~",""))</f>
        <v/>
      </c>
      <c r="E420" s="10">
        <f>IF(OR(A420="",D420=""),"",A420&amp;"|"&amp;MID(D420,FIND(LEFT(TRIM(SUBSTITUTE(D420,"0"," ")),1),SUBSTITUTE(D420,"0"," ")),50))</f>
        <v/>
      </c>
      <c r="F420" s="12">
        <f>IF(E420="","",IFERROR(MATCH(E420,'2B check'!$E$2:$E$501,0),0))</f>
        <v/>
      </c>
      <c r="G420" s="11">
        <f>IF(OR(E420="",F420=0),"",INDEX('2B check'!$C$2:$C$501,F420))</f>
        <v/>
      </c>
      <c r="H420" s="11">
        <f>IF(G420="","",ROUND(C420-G420,2))</f>
        <v/>
      </c>
      <c r="I420" s="10">
        <f>IF(E420="","",IF(COUNTIF($E$2:E420,E420)&gt;1,"Duplicate in books",IF(F420=0,"Only in books",IF(ABS(H420)&gt;1,"Value mismatch","Matched"))))</f>
        <v/>
      </c>
      <c r="J420" s="10">
        <f>IF(I420="","",IF(I420="Only in books",IF(COUNTIF('2B check'!$A$2:$A$501,A420)&gt;0,"Supplier has other invoices in 2B: look for a keying error, IMS Pending or a later period","Supplier has nothing in this 2B: check whether the supplier has filed GSTR-1 for the period"),IF(I420="Value mismatch",IF(H420&gt;0,"Books tax is higher than 2B","Books tax is lower than 2B"),IF(I420="Duplicate in books","Same key as an earlier row: left out of the totals",""))))</f>
        <v/>
      </c>
    </row>
    <row r="421">
      <c r="A421" s="10">
        <f>UPPER(SUBSTITUTE(TRIM('Purchase register'!A421&amp;"")," ",""))</f>
        <v/>
      </c>
      <c r="B421" s="10">
        <f>IF(E421="","",'Purchase register'!C421&amp;"")</f>
        <v/>
      </c>
      <c r="C421" s="11">
        <f>IF(E421="","",SUM('Purchase register'!F421:I421))</f>
        <v/>
      </c>
      <c r="D421" s="10">
        <f>UPPER(SUBSTITUTE(SUBSTITUTE(SUBSTITUTE(SUBSTITUTE(SUBSTITUTE(SUBSTITUTE(SUBSTITUTE(SUBSTITUTE(SUBSTITUTE(SUBSTITUTE(SUBSTITUTE(SUBSTITUTE(SUBSTITUTE('Purchase register'!C421&amp;""," ",""),"/",""),"-",""),".",""),",",""),"_",""),"\",""),"(",""),")",""),"#",""),"*",""),"?",""),"~",""))</f>
        <v/>
      </c>
      <c r="E421" s="10">
        <f>IF(OR(A421="",D421=""),"",A421&amp;"|"&amp;MID(D421,FIND(LEFT(TRIM(SUBSTITUTE(D421,"0"," ")),1),SUBSTITUTE(D421,"0"," ")),50))</f>
        <v/>
      </c>
      <c r="F421" s="12">
        <f>IF(E421="","",IFERROR(MATCH(E421,'2B check'!$E$2:$E$501,0),0))</f>
        <v/>
      </c>
      <c r="G421" s="11">
        <f>IF(OR(E421="",F421=0),"",INDEX('2B check'!$C$2:$C$501,F421))</f>
        <v/>
      </c>
      <c r="H421" s="11">
        <f>IF(G421="","",ROUND(C421-G421,2))</f>
        <v/>
      </c>
      <c r="I421" s="10">
        <f>IF(E421="","",IF(COUNTIF($E$2:E421,E421)&gt;1,"Duplicate in books",IF(F421=0,"Only in books",IF(ABS(H421)&gt;1,"Value mismatch","Matched"))))</f>
        <v/>
      </c>
      <c r="J421" s="10">
        <f>IF(I421="","",IF(I421="Only in books",IF(COUNTIF('2B check'!$A$2:$A$501,A421)&gt;0,"Supplier has other invoices in 2B: look for a keying error, IMS Pending or a later period","Supplier has nothing in this 2B: check whether the supplier has filed GSTR-1 for the period"),IF(I421="Value mismatch",IF(H421&gt;0,"Books tax is higher than 2B","Books tax is lower than 2B"),IF(I421="Duplicate in books","Same key as an earlier row: left out of the totals",""))))</f>
        <v/>
      </c>
    </row>
    <row r="422">
      <c r="A422" s="10">
        <f>UPPER(SUBSTITUTE(TRIM('Purchase register'!A422&amp;"")," ",""))</f>
        <v/>
      </c>
      <c r="B422" s="10">
        <f>IF(E422="","",'Purchase register'!C422&amp;"")</f>
        <v/>
      </c>
      <c r="C422" s="11">
        <f>IF(E422="","",SUM('Purchase register'!F422:I422))</f>
        <v/>
      </c>
      <c r="D422" s="10">
        <f>UPPER(SUBSTITUTE(SUBSTITUTE(SUBSTITUTE(SUBSTITUTE(SUBSTITUTE(SUBSTITUTE(SUBSTITUTE(SUBSTITUTE(SUBSTITUTE(SUBSTITUTE(SUBSTITUTE(SUBSTITUTE(SUBSTITUTE('Purchase register'!C422&amp;""," ",""),"/",""),"-",""),".",""),",",""),"_",""),"\",""),"(",""),")",""),"#",""),"*",""),"?",""),"~",""))</f>
        <v/>
      </c>
      <c r="E422" s="10">
        <f>IF(OR(A422="",D422=""),"",A422&amp;"|"&amp;MID(D422,FIND(LEFT(TRIM(SUBSTITUTE(D422,"0"," ")),1),SUBSTITUTE(D422,"0"," ")),50))</f>
        <v/>
      </c>
      <c r="F422" s="12">
        <f>IF(E422="","",IFERROR(MATCH(E422,'2B check'!$E$2:$E$501,0),0))</f>
        <v/>
      </c>
      <c r="G422" s="11">
        <f>IF(OR(E422="",F422=0),"",INDEX('2B check'!$C$2:$C$501,F422))</f>
        <v/>
      </c>
      <c r="H422" s="11">
        <f>IF(G422="","",ROUND(C422-G422,2))</f>
        <v/>
      </c>
      <c r="I422" s="10">
        <f>IF(E422="","",IF(COUNTIF($E$2:E422,E422)&gt;1,"Duplicate in books",IF(F422=0,"Only in books",IF(ABS(H422)&gt;1,"Value mismatch","Matched"))))</f>
        <v/>
      </c>
      <c r="J422" s="10">
        <f>IF(I422="","",IF(I422="Only in books",IF(COUNTIF('2B check'!$A$2:$A$501,A422)&gt;0,"Supplier has other invoices in 2B: look for a keying error, IMS Pending or a later period","Supplier has nothing in this 2B: check whether the supplier has filed GSTR-1 for the period"),IF(I422="Value mismatch",IF(H422&gt;0,"Books tax is higher than 2B","Books tax is lower than 2B"),IF(I422="Duplicate in books","Same key as an earlier row: left out of the totals",""))))</f>
        <v/>
      </c>
    </row>
    <row r="423">
      <c r="A423" s="10">
        <f>UPPER(SUBSTITUTE(TRIM('Purchase register'!A423&amp;"")," ",""))</f>
        <v/>
      </c>
      <c r="B423" s="10">
        <f>IF(E423="","",'Purchase register'!C423&amp;"")</f>
        <v/>
      </c>
      <c r="C423" s="11">
        <f>IF(E423="","",SUM('Purchase register'!F423:I423))</f>
        <v/>
      </c>
      <c r="D423" s="10">
        <f>UPPER(SUBSTITUTE(SUBSTITUTE(SUBSTITUTE(SUBSTITUTE(SUBSTITUTE(SUBSTITUTE(SUBSTITUTE(SUBSTITUTE(SUBSTITUTE(SUBSTITUTE(SUBSTITUTE(SUBSTITUTE(SUBSTITUTE('Purchase register'!C423&amp;""," ",""),"/",""),"-",""),".",""),",",""),"_",""),"\",""),"(",""),")",""),"#",""),"*",""),"?",""),"~",""))</f>
        <v/>
      </c>
      <c r="E423" s="10">
        <f>IF(OR(A423="",D423=""),"",A423&amp;"|"&amp;MID(D423,FIND(LEFT(TRIM(SUBSTITUTE(D423,"0"," ")),1),SUBSTITUTE(D423,"0"," ")),50))</f>
        <v/>
      </c>
      <c r="F423" s="12">
        <f>IF(E423="","",IFERROR(MATCH(E423,'2B check'!$E$2:$E$501,0),0))</f>
        <v/>
      </c>
      <c r="G423" s="11">
        <f>IF(OR(E423="",F423=0),"",INDEX('2B check'!$C$2:$C$501,F423))</f>
        <v/>
      </c>
      <c r="H423" s="11">
        <f>IF(G423="","",ROUND(C423-G423,2))</f>
        <v/>
      </c>
      <c r="I423" s="10">
        <f>IF(E423="","",IF(COUNTIF($E$2:E423,E423)&gt;1,"Duplicate in books",IF(F423=0,"Only in books",IF(ABS(H423)&gt;1,"Value mismatch","Matched"))))</f>
        <v/>
      </c>
      <c r="J423" s="10">
        <f>IF(I423="","",IF(I423="Only in books",IF(COUNTIF('2B check'!$A$2:$A$501,A423)&gt;0,"Supplier has other invoices in 2B: look for a keying error, IMS Pending or a later period","Supplier has nothing in this 2B: check whether the supplier has filed GSTR-1 for the period"),IF(I423="Value mismatch",IF(H423&gt;0,"Books tax is higher than 2B","Books tax is lower than 2B"),IF(I423="Duplicate in books","Same key as an earlier row: left out of the totals",""))))</f>
        <v/>
      </c>
    </row>
    <row r="424">
      <c r="A424" s="10">
        <f>UPPER(SUBSTITUTE(TRIM('Purchase register'!A424&amp;"")," ",""))</f>
        <v/>
      </c>
      <c r="B424" s="10">
        <f>IF(E424="","",'Purchase register'!C424&amp;"")</f>
        <v/>
      </c>
      <c r="C424" s="11">
        <f>IF(E424="","",SUM('Purchase register'!F424:I424))</f>
        <v/>
      </c>
      <c r="D424" s="10">
        <f>UPPER(SUBSTITUTE(SUBSTITUTE(SUBSTITUTE(SUBSTITUTE(SUBSTITUTE(SUBSTITUTE(SUBSTITUTE(SUBSTITUTE(SUBSTITUTE(SUBSTITUTE(SUBSTITUTE(SUBSTITUTE(SUBSTITUTE('Purchase register'!C424&amp;""," ",""),"/",""),"-",""),".",""),",",""),"_",""),"\",""),"(",""),")",""),"#",""),"*",""),"?",""),"~",""))</f>
        <v/>
      </c>
      <c r="E424" s="10">
        <f>IF(OR(A424="",D424=""),"",A424&amp;"|"&amp;MID(D424,FIND(LEFT(TRIM(SUBSTITUTE(D424,"0"," ")),1),SUBSTITUTE(D424,"0"," ")),50))</f>
        <v/>
      </c>
      <c r="F424" s="12">
        <f>IF(E424="","",IFERROR(MATCH(E424,'2B check'!$E$2:$E$501,0),0))</f>
        <v/>
      </c>
      <c r="G424" s="11">
        <f>IF(OR(E424="",F424=0),"",INDEX('2B check'!$C$2:$C$501,F424))</f>
        <v/>
      </c>
      <c r="H424" s="11">
        <f>IF(G424="","",ROUND(C424-G424,2))</f>
        <v/>
      </c>
      <c r="I424" s="10">
        <f>IF(E424="","",IF(COUNTIF($E$2:E424,E424)&gt;1,"Duplicate in books",IF(F424=0,"Only in books",IF(ABS(H424)&gt;1,"Value mismatch","Matched"))))</f>
        <v/>
      </c>
      <c r="J424" s="10">
        <f>IF(I424="","",IF(I424="Only in books",IF(COUNTIF('2B check'!$A$2:$A$501,A424)&gt;0,"Supplier has other invoices in 2B: look for a keying error, IMS Pending or a later period","Supplier has nothing in this 2B: check whether the supplier has filed GSTR-1 for the period"),IF(I424="Value mismatch",IF(H424&gt;0,"Books tax is higher than 2B","Books tax is lower than 2B"),IF(I424="Duplicate in books","Same key as an earlier row: left out of the totals",""))))</f>
        <v/>
      </c>
    </row>
    <row r="425">
      <c r="A425" s="10">
        <f>UPPER(SUBSTITUTE(TRIM('Purchase register'!A425&amp;"")," ",""))</f>
        <v/>
      </c>
      <c r="B425" s="10">
        <f>IF(E425="","",'Purchase register'!C425&amp;"")</f>
        <v/>
      </c>
      <c r="C425" s="11">
        <f>IF(E425="","",SUM('Purchase register'!F425:I425))</f>
        <v/>
      </c>
      <c r="D425" s="10">
        <f>UPPER(SUBSTITUTE(SUBSTITUTE(SUBSTITUTE(SUBSTITUTE(SUBSTITUTE(SUBSTITUTE(SUBSTITUTE(SUBSTITUTE(SUBSTITUTE(SUBSTITUTE(SUBSTITUTE(SUBSTITUTE(SUBSTITUTE('Purchase register'!C425&amp;""," ",""),"/",""),"-",""),".",""),",",""),"_",""),"\",""),"(",""),")",""),"#",""),"*",""),"?",""),"~",""))</f>
        <v/>
      </c>
      <c r="E425" s="10">
        <f>IF(OR(A425="",D425=""),"",A425&amp;"|"&amp;MID(D425,FIND(LEFT(TRIM(SUBSTITUTE(D425,"0"," ")),1),SUBSTITUTE(D425,"0"," ")),50))</f>
        <v/>
      </c>
      <c r="F425" s="12">
        <f>IF(E425="","",IFERROR(MATCH(E425,'2B check'!$E$2:$E$501,0),0))</f>
        <v/>
      </c>
      <c r="G425" s="11">
        <f>IF(OR(E425="",F425=0),"",INDEX('2B check'!$C$2:$C$501,F425))</f>
        <v/>
      </c>
      <c r="H425" s="11">
        <f>IF(G425="","",ROUND(C425-G425,2))</f>
        <v/>
      </c>
      <c r="I425" s="10">
        <f>IF(E425="","",IF(COUNTIF($E$2:E425,E425)&gt;1,"Duplicate in books",IF(F425=0,"Only in books",IF(ABS(H425)&gt;1,"Value mismatch","Matched"))))</f>
        <v/>
      </c>
      <c r="J425" s="10">
        <f>IF(I425="","",IF(I425="Only in books",IF(COUNTIF('2B check'!$A$2:$A$501,A425)&gt;0,"Supplier has other invoices in 2B: look for a keying error, IMS Pending or a later period","Supplier has nothing in this 2B: check whether the supplier has filed GSTR-1 for the period"),IF(I425="Value mismatch",IF(H425&gt;0,"Books tax is higher than 2B","Books tax is lower than 2B"),IF(I425="Duplicate in books","Same key as an earlier row: left out of the totals",""))))</f>
        <v/>
      </c>
    </row>
    <row r="426">
      <c r="A426" s="10">
        <f>UPPER(SUBSTITUTE(TRIM('Purchase register'!A426&amp;"")," ",""))</f>
        <v/>
      </c>
      <c r="B426" s="10">
        <f>IF(E426="","",'Purchase register'!C426&amp;"")</f>
        <v/>
      </c>
      <c r="C426" s="11">
        <f>IF(E426="","",SUM('Purchase register'!F426:I426))</f>
        <v/>
      </c>
      <c r="D426" s="10">
        <f>UPPER(SUBSTITUTE(SUBSTITUTE(SUBSTITUTE(SUBSTITUTE(SUBSTITUTE(SUBSTITUTE(SUBSTITUTE(SUBSTITUTE(SUBSTITUTE(SUBSTITUTE(SUBSTITUTE(SUBSTITUTE(SUBSTITUTE('Purchase register'!C426&amp;""," ",""),"/",""),"-",""),".",""),",",""),"_",""),"\",""),"(",""),")",""),"#",""),"*",""),"?",""),"~",""))</f>
        <v/>
      </c>
      <c r="E426" s="10">
        <f>IF(OR(A426="",D426=""),"",A426&amp;"|"&amp;MID(D426,FIND(LEFT(TRIM(SUBSTITUTE(D426,"0"," ")),1),SUBSTITUTE(D426,"0"," ")),50))</f>
        <v/>
      </c>
      <c r="F426" s="12">
        <f>IF(E426="","",IFERROR(MATCH(E426,'2B check'!$E$2:$E$501,0),0))</f>
        <v/>
      </c>
      <c r="G426" s="11">
        <f>IF(OR(E426="",F426=0),"",INDEX('2B check'!$C$2:$C$501,F426))</f>
        <v/>
      </c>
      <c r="H426" s="11">
        <f>IF(G426="","",ROUND(C426-G426,2))</f>
        <v/>
      </c>
      <c r="I426" s="10">
        <f>IF(E426="","",IF(COUNTIF($E$2:E426,E426)&gt;1,"Duplicate in books",IF(F426=0,"Only in books",IF(ABS(H426)&gt;1,"Value mismatch","Matched"))))</f>
        <v/>
      </c>
      <c r="J426" s="10">
        <f>IF(I426="","",IF(I426="Only in books",IF(COUNTIF('2B check'!$A$2:$A$501,A426)&gt;0,"Supplier has other invoices in 2B: look for a keying error, IMS Pending or a later period","Supplier has nothing in this 2B: check whether the supplier has filed GSTR-1 for the period"),IF(I426="Value mismatch",IF(H426&gt;0,"Books tax is higher than 2B","Books tax is lower than 2B"),IF(I426="Duplicate in books","Same key as an earlier row: left out of the totals",""))))</f>
        <v/>
      </c>
    </row>
    <row r="427">
      <c r="A427" s="10">
        <f>UPPER(SUBSTITUTE(TRIM('Purchase register'!A427&amp;"")," ",""))</f>
        <v/>
      </c>
      <c r="B427" s="10">
        <f>IF(E427="","",'Purchase register'!C427&amp;"")</f>
        <v/>
      </c>
      <c r="C427" s="11">
        <f>IF(E427="","",SUM('Purchase register'!F427:I427))</f>
        <v/>
      </c>
      <c r="D427" s="10">
        <f>UPPER(SUBSTITUTE(SUBSTITUTE(SUBSTITUTE(SUBSTITUTE(SUBSTITUTE(SUBSTITUTE(SUBSTITUTE(SUBSTITUTE(SUBSTITUTE(SUBSTITUTE(SUBSTITUTE(SUBSTITUTE(SUBSTITUTE('Purchase register'!C427&amp;""," ",""),"/",""),"-",""),".",""),",",""),"_",""),"\",""),"(",""),")",""),"#",""),"*",""),"?",""),"~",""))</f>
        <v/>
      </c>
      <c r="E427" s="10">
        <f>IF(OR(A427="",D427=""),"",A427&amp;"|"&amp;MID(D427,FIND(LEFT(TRIM(SUBSTITUTE(D427,"0"," ")),1),SUBSTITUTE(D427,"0"," ")),50))</f>
        <v/>
      </c>
      <c r="F427" s="12">
        <f>IF(E427="","",IFERROR(MATCH(E427,'2B check'!$E$2:$E$501,0),0))</f>
        <v/>
      </c>
      <c r="G427" s="11">
        <f>IF(OR(E427="",F427=0),"",INDEX('2B check'!$C$2:$C$501,F427))</f>
        <v/>
      </c>
      <c r="H427" s="11">
        <f>IF(G427="","",ROUND(C427-G427,2))</f>
        <v/>
      </c>
      <c r="I427" s="10">
        <f>IF(E427="","",IF(COUNTIF($E$2:E427,E427)&gt;1,"Duplicate in books",IF(F427=0,"Only in books",IF(ABS(H427)&gt;1,"Value mismatch","Matched"))))</f>
        <v/>
      </c>
      <c r="J427" s="10">
        <f>IF(I427="","",IF(I427="Only in books",IF(COUNTIF('2B check'!$A$2:$A$501,A427)&gt;0,"Supplier has other invoices in 2B: look for a keying error, IMS Pending or a later period","Supplier has nothing in this 2B: check whether the supplier has filed GSTR-1 for the period"),IF(I427="Value mismatch",IF(H427&gt;0,"Books tax is higher than 2B","Books tax is lower than 2B"),IF(I427="Duplicate in books","Same key as an earlier row: left out of the totals",""))))</f>
        <v/>
      </c>
    </row>
    <row r="428">
      <c r="A428" s="10">
        <f>UPPER(SUBSTITUTE(TRIM('Purchase register'!A428&amp;"")," ",""))</f>
        <v/>
      </c>
      <c r="B428" s="10">
        <f>IF(E428="","",'Purchase register'!C428&amp;"")</f>
        <v/>
      </c>
      <c r="C428" s="11">
        <f>IF(E428="","",SUM('Purchase register'!F428:I428))</f>
        <v/>
      </c>
      <c r="D428" s="10">
        <f>UPPER(SUBSTITUTE(SUBSTITUTE(SUBSTITUTE(SUBSTITUTE(SUBSTITUTE(SUBSTITUTE(SUBSTITUTE(SUBSTITUTE(SUBSTITUTE(SUBSTITUTE(SUBSTITUTE(SUBSTITUTE(SUBSTITUTE('Purchase register'!C428&amp;""," ",""),"/",""),"-",""),".",""),",",""),"_",""),"\",""),"(",""),")",""),"#",""),"*",""),"?",""),"~",""))</f>
        <v/>
      </c>
      <c r="E428" s="10">
        <f>IF(OR(A428="",D428=""),"",A428&amp;"|"&amp;MID(D428,FIND(LEFT(TRIM(SUBSTITUTE(D428,"0"," ")),1),SUBSTITUTE(D428,"0"," ")),50))</f>
        <v/>
      </c>
      <c r="F428" s="12">
        <f>IF(E428="","",IFERROR(MATCH(E428,'2B check'!$E$2:$E$501,0),0))</f>
        <v/>
      </c>
      <c r="G428" s="11">
        <f>IF(OR(E428="",F428=0),"",INDEX('2B check'!$C$2:$C$501,F428))</f>
        <v/>
      </c>
      <c r="H428" s="11">
        <f>IF(G428="","",ROUND(C428-G428,2))</f>
        <v/>
      </c>
      <c r="I428" s="10">
        <f>IF(E428="","",IF(COUNTIF($E$2:E428,E428)&gt;1,"Duplicate in books",IF(F428=0,"Only in books",IF(ABS(H428)&gt;1,"Value mismatch","Matched"))))</f>
        <v/>
      </c>
      <c r="J428" s="10">
        <f>IF(I428="","",IF(I428="Only in books",IF(COUNTIF('2B check'!$A$2:$A$501,A428)&gt;0,"Supplier has other invoices in 2B: look for a keying error, IMS Pending or a later period","Supplier has nothing in this 2B: check whether the supplier has filed GSTR-1 for the period"),IF(I428="Value mismatch",IF(H428&gt;0,"Books tax is higher than 2B","Books tax is lower than 2B"),IF(I428="Duplicate in books","Same key as an earlier row: left out of the totals",""))))</f>
        <v/>
      </c>
    </row>
    <row r="429">
      <c r="A429" s="10">
        <f>UPPER(SUBSTITUTE(TRIM('Purchase register'!A429&amp;"")," ",""))</f>
        <v/>
      </c>
      <c r="B429" s="10">
        <f>IF(E429="","",'Purchase register'!C429&amp;"")</f>
        <v/>
      </c>
      <c r="C429" s="11">
        <f>IF(E429="","",SUM('Purchase register'!F429:I429))</f>
        <v/>
      </c>
      <c r="D429" s="10">
        <f>UPPER(SUBSTITUTE(SUBSTITUTE(SUBSTITUTE(SUBSTITUTE(SUBSTITUTE(SUBSTITUTE(SUBSTITUTE(SUBSTITUTE(SUBSTITUTE(SUBSTITUTE(SUBSTITUTE(SUBSTITUTE(SUBSTITUTE('Purchase register'!C429&amp;""," ",""),"/",""),"-",""),".",""),",",""),"_",""),"\",""),"(",""),")",""),"#",""),"*",""),"?",""),"~",""))</f>
        <v/>
      </c>
      <c r="E429" s="10">
        <f>IF(OR(A429="",D429=""),"",A429&amp;"|"&amp;MID(D429,FIND(LEFT(TRIM(SUBSTITUTE(D429,"0"," ")),1),SUBSTITUTE(D429,"0"," ")),50))</f>
        <v/>
      </c>
      <c r="F429" s="12">
        <f>IF(E429="","",IFERROR(MATCH(E429,'2B check'!$E$2:$E$501,0),0))</f>
        <v/>
      </c>
      <c r="G429" s="11">
        <f>IF(OR(E429="",F429=0),"",INDEX('2B check'!$C$2:$C$501,F429))</f>
        <v/>
      </c>
      <c r="H429" s="11">
        <f>IF(G429="","",ROUND(C429-G429,2))</f>
        <v/>
      </c>
      <c r="I429" s="10">
        <f>IF(E429="","",IF(COUNTIF($E$2:E429,E429)&gt;1,"Duplicate in books",IF(F429=0,"Only in books",IF(ABS(H429)&gt;1,"Value mismatch","Matched"))))</f>
        <v/>
      </c>
      <c r="J429" s="10">
        <f>IF(I429="","",IF(I429="Only in books",IF(COUNTIF('2B check'!$A$2:$A$501,A429)&gt;0,"Supplier has other invoices in 2B: look for a keying error, IMS Pending or a later period","Supplier has nothing in this 2B: check whether the supplier has filed GSTR-1 for the period"),IF(I429="Value mismatch",IF(H429&gt;0,"Books tax is higher than 2B","Books tax is lower than 2B"),IF(I429="Duplicate in books","Same key as an earlier row: left out of the totals",""))))</f>
        <v/>
      </c>
    </row>
    <row r="430">
      <c r="A430" s="10">
        <f>UPPER(SUBSTITUTE(TRIM('Purchase register'!A430&amp;"")," ",""))</f>
        <v/>
      </c>
      <c r="B430" s="10">
        <f>IF(E430="","",'Purchase register'!C430&amp;"")</f>
        <v/>
      </c>
      <c r="C430" s="11">
        <f>IF(E430="","",SUM('Purchase register'!F430:I430))</f>
        <v/>
      </c>
      <c r="D430" s="10">
        <f>UPPER(SUBSTITUTE(SUBSTITUTE(SUBSTITUTE(SUBSTITUTE(SUBSTITUTE(SUBSTITUTE(SUBSTITUTE(SUBSTITUTE(SUBSTITUTE(SUBSTITUTE(SUBSTITUTE(SUBSTITUTE(SUBSTITUTE('Purchase register'!C430&amp;""," ",""),"/",""),"-",""),".",""),",",""),"_",""),"\",""),"(",""),")",""),"#",""),"*",""),"?",""),"~",""))</f>
        <v/>
      </c>
      <c r="E430" s="10">
        <f>IF(OR(A430="",D430=""),"",A430&amp;"|"&amp;MID(D430,FIND(LEFT(TRIM(SUBSTITUTE(D430,"0"," ")),1),SUBSTITUTE(D430,"0"," ")),50))</f>
        <v/>
      </c>
      <c r="F430" s="12">
        <f>IF(E430="","",IFERROR(MATCH(E430,'2B check'!$E$2:$E$501,0),0))</f>
        <v/>
      </c>
      <c r="G430" s="11">
        <f>IF(OR(E430="",F430=0),"",INDEX('2B check'!$C$2:$C$501,F430))</f>
        <v/>
      </c>
      <c r="H430" s="11">
        <f>IF(G430="","",ROUND(C430-G430,2))</f>
        <v/>
      </c>
      <c r="I430" s="10">
        <f>IF(E430="","",IF(COUNTIF($E$2:E430,E430)&gt;1,"Duplicate in books",IF(F430=0,"Only in books",IF(ABS(H430)&gt;1,"Value mismatch","Matched"))))</f>
        <v/>
      </c>
      <c r="J430" s="10">
        <f>IF(I430="","",IF(I430="Only in books",IF(COUNTIF('2B check'!$A$2:$A$501,A430)&gt;0,"Supplier has other invoices in 2B: look for a keying error, IMS Pending or a later period","Supplier has nothing in this 2B: check whether the supplier has filed GSTR-1 for the period"),IF(I430="Value mismatch",IF(H430&gt;0,"Books tax is higher than 2B","Books tax is lower than 2B"),IF(I430="Duplicate in books","Same key as an earlier row: left out of the totals",""))))</f>
        <v/>
      </c>
    </row>
    <row r="431">
      <c r="A431" s="10">
        <f>UPPER(SUBSTITUTE(TRIM('Purchase register'!A431&amp;"")," ",""))</f>
        <v/>
      </c>
      <c r="B431" s="10">
        <f>IF(E431="","",'Purchase register'!C431&amp;"")</f>
        <v/>
      </c>
      <c r="C431" s="11">
        <f>IF(E431="","",SUM('Purchase register'!F431:I431))</f>
        <v/>
      </c>
      <c r="D431" s="10">
        <f>UPPER(SUBSTITUTE(SUBSTITUTE(SUBSTITUTE(SUBSTITUTE(SUBSTITUTE(SUBSTITUTE(SUBSTITUTE(SUBSTITUTE(SUBSTITUTE(SUBSTITUTE(SUBSTITUTE(SUBSTITUTE(SUBSTITUTE('Purchase register'!C431&amp;""," ",""),"/",""),"-",""),".",""),",",""),"_",""),"\",""),"(",""),")",""),"#",""),"*",""),"?",""),"~",""))</f>
        <v/>
      </c>
      <c r="E431" s="10">
        <f>IF(OR(A431="",D431=""),"",A431&amp;"|"&amp;MID(D431,FIND(LEFT(TRIM(SUBSTITUTE(D431,"0"," ")),1),SUBSTITUTE(D431,"0"," ")),50))</f>
        <v/>
      </c>
      <c r="F431" s="12">
        <f>IF(E431="","",IFERROR(MATCH(E431,'2B check'!$E$2:$E$501,0),0))</f>
        <v/>
      </c>
      <c r="G431" s="11">
        <f>IF(OR(E431="",F431=0),"",INDEX('2B check'!$C$2:$C$501,F431))</f>
        <v/>
      </c>
      <c r="H431" s="11">
        <f>IF(G431="","",ROUND(C431-G431,2))</f>
        <v/>
      </c>
      <c r="I431" s="10">
        <f>IF(E431="","",IF(COUNTIF($E$2:E431,E431)&gt;1,"Duplicate in books",IF(F431=0,"Only in books",IF(ABS(H431)&gt;1,"Value mismatch","Matched"))))</f>
        <v/>
      </c>
      <c r="J431" s="10">
        <f>IF(I431="","",IF(I431="Only in books",IF(COUNTIF('2B check'!$A$2:$A$501,A431)&gt;0,"Supplier has other invoices in 2B: look for a keying error, IMS Pending or a later period","Supplier has nothing in this 2B: check whether the supplier has filed GSTR-1 for the period"),IF(I431="Value mismatch",IF(H431&gt;0,"Books tax is higher than 2B","Books tax is lower than 2B"),IF(I431="Duplicate in books","Same key as an earlier row: left out of the totals",""))))</f>
        <v/>
      </c>
    </row>
    <row r="432">
      <c r="A432" s="10">
        <f>UPPER(SUBSTITUTE(TRIM('Purchase register'!A432&amp;"")," ",""))</f>
        <v/>
      </c>
      <c r="B432" s="10">
        <f>IF(E432="","",'Purchase register'!C432&amp;"")</f>
        <v/>
      </c>
      <c r="C432" s="11">
        <f>IF(E432="","",SUM('Purchase register'!F432:I432))</f>
        <v/>
      </c>
      <c r="D432" s="10">
        <f>UPPER(SUBSTITUTE(SUBSTITUTE(SUBSTITUTE(SUBSTITUTE(SUBSTITUTE(SUBSTITUTE(SUBSTITUTE(SUBSTITUTE(SUBSTITUTE(SUBSTITUTE(SUBSTITUTE(SUBSTITUTE(SUBSTITUTE('Purchase register'!C432&amp;""," ",""),"/",""),"-",""),".",""),",",""),"_",""),"\",""),"(",""),")",""),"#",""),"*",""),"?",""),"~",""))</f>
        <v/>
      </c>
      <c r="E432" s="10">
        <f>IF(OR(A432="",D432=""),"",A432&amp;"|"&amp;MID(D432,FIND(LEFT(TRIM(SUBSTITUTE(D432,"0"," ")),1),SUBSTITUTE(D432,"0"," ")),50))</f>
        <v/>
      </c>
      <c r="F432" s="12">
        <f>IF(E432="","",IFERROR(MATCH(E432,'2B check'!$E$2:$E$501,0),0))</f>
        <v/>
      </c>
      <c r="G432" s="11">
        <f>IF(OR(E432="",F432=0),"",INDEX('2B check'!$C$2:$C$501,F432))</f>
        <v/>
      </c>
      <c r="H432" s="11">
        <f>IF(G432="","",ROUND(C432-G432,2))</f>
        <v/>
      </c>
      <c r="I432" s="10">
        <f>IF(E432="","",IF(COUNTIF($E$2:E432,E432)&gt;1,"Duplicate in books",IF(F432=0,"Only in books",IF(ABS(H432)&gt;1,"Value mismatch","Matched"))))</f>
        <v/>
      </c>
      <c r="J432" s="10">
        <f>IF(I432="","",IF(I432="Only in books",IF(COUNTIF('2B check'!$A$2:$A$501,A432)&gt;0,"Supplier has other invoices in 2B: look for a keying error, IMS Pending or a later period","Supplier has nothing in this 2B: check whether the supplier has filed GSTR-1 for the period"),IF(I432="Value mismatch",IF(H432&gt;0,"Books tax is higher than 2B","Books tax is lower than 2B"),IF(I432="Duplicate in books","Same key as an earlier row: left out of the totals",""))))</f>
        <v/>
      </c>
    </row>
    <row r="433">
      <c r="A433" s="10">
        <f>UPPER(SUBSTITUTE(TRIM('Purchase register'!A433&amp;"")," ",""))</f>
        <v/>
      </c>
      <c r="B433" s="10">
        <f>IF(E433="","",'Purchase register'!C433&amp;"")</f>
        <v/>
      </c>
      <c r="C433" s="11">
        <f>IF(E433="","",SUM('Purchase register'!F433:I433))</f>
        <v/>
      </c>
      <c r="D433" s="10">
        <f>UPPER(SUBSTITUTE(SUBSTITUTE(SUBSTITUTE(SUBSTITUTE(SUBSTITUTE(SUBSTITUTE(SUBSTITUTE(SUBSTITUTE(SUBSTITUTE(SUBSTITUTE(SUBSTITUTE(SUBSTITUTE(SUBSTITUTE('Purchase register'!C433&amp;""," ",""),"/",""),"-",""),".",""),",",""),"_",""),"\",""),"(",""),")",""),"#",""),"*",""),"?",""),"~",""))</f>
        <v/>
      </c>
      <c r="E433" s="10">
        <f>IF(OR(A433="",D433=""),"",A433&amp;"|"&amp;MID(D433,FIND(LEFT(TRIM(SUBSTITUTE(D433,"0"," ")),1),SUBSTITUTE(D433,"0"," ")),50))</f>
        <v/>
      </c>
      <c r="F433" s="12">
        <f>IF(E433="","",IFERROR(MATCH(E433,'2B check'!$E$2:$E$501,0),0))</f>
        <v/>
      </c>
      <c r="G433" s="11">
        <f>IF(OR(E433="",F433=0),"",INDEX('2B check'!$C$2:$C$501,F433))</f>
        <v/>
      </c>
      <c r="H433" s="11">
        <f>IF(G433="","",ROUND(C433-G433,2))</f>
        <v/>
      </c>
      <c r="I433" s="10">
        <f>IF(E433="","",IF(COUNTIF($E$2:E433,E433)&gt;1,"Duplicate in books",IF(F433=0,"Only in books",IF(ABS(H433)&gt;1,"Value mismatch","Matched"))))</f>
        <v/>
      </c>
      <c r="J433" s="10">
        <f>IF(I433="","",IF(I433="Only in books",IF(COUNTIF('2B check'!$A$2:$A$501,A433)&gt;0,"Supplier has other invoices in 2B: look for a keying error, IMS Pending or a later period","Supplier has nothing in this 2B: check whether the supplier has filed GSTR-1 for the period"),IF(I433="Value mismatch",IF(H433&gt;0,"Books tax is higher than 2B","Books tax is lower than 2B"),IF(I433="Duplicate in books","Same key as an earlier row: left out of the totals",""))))</f>
        <v/>
      </c>
    </row>
    <row r="434">
      <c r="A434" s="10">
        <f>UPPER(SUBSTITUTE(TRIM('Purchase register'!A434&amp;"")," ",""))</f>
        <v/>
      </c>
      <c r="B434" s="10">
        <f>IF(E434="","",'Purchase register'!C434&amp;"")</f>
        <v/>
      </c>
      <c r="C434" s="11">
        <f>IF(E434="","",SUM('Purchase register'!F434:I434))</f>
        <v/>
      </c>
      <c r="D434" s="10">
        <f>UPPER(SUBSTITUTE(SUBSTITUTE(SUBSTITUTE(SUBSTITUTE(SUBSTITUTE(SUBSTITUTE(SUBSTITUTE(SUBSTITUTE(SUBSTITUTE(SUBSTITUTE(SUBSTITUTE(SUBSTITUTE(SUBSTITUTE('Purchase register'!C434&amp;""," ",""),"/",""),"-",""),".",""),",",""),"_",""),"\",""),"(",""),")",""),"#",""),"*",""),"?",""),"~",""))</f>
        <v/>
      </c>
      <c r="E434" s="10">
        <f>IF(OR(A434="",D434=""),"",A434&amp;"|"&amp;MID(D434,FIND(LEFT(TRIM(SUBSTITUTE(D434,"0"," ")),1),SUBSTITUTE(D434,"0"," ")),50))</f>
        <v/>
      </c>
      <c r="F434" s="12">
        <f>IF(E434="","",IFERROR(MATCH(E434,'2B check'!$E$2:$E$501,0),0))</f>
        <v/>
      </c>
      <c r="G434" s="11">
        <f>IF(OR(E434="",F434=0),"",INDEX('2B check'!$C$2:$C$501,F434))</f>
        <v/>
      </c>
      <c r="H434" s="11">
        <f>IF(G434="","",ROUND(C434-G434,2))</f>
        <v/>
      </c>
      <c r="I434" s="10">
        <f>IF(E434="","",IF(COUNTIF($E$2:E434,E434)&gt;1,"Duplicate in books",IF(F434=0,"Only in books",IF(ABS(H434)&gt;1,"Value mismatch","Matched"))))</f>
        <v/>
      </c>
      <c r="J434" s="10">
        <f>IF(I434="","",IF(I434="Only in books",IF(COUNTIF('2B check'!$A$2:$A$501,A434)&gt;0,"Supplier has other invoices in 2B: look for a keying error, IMS Pending or a later period","Supplier has nothing in this 2B: check whether the supplier has filed GSTR-1 for the period"),IF(I434="Value mismatch",IF(H434&gt;0,"Books tax is higher than 2B","Books tax is lower than 2B"),IF(I434="Duplicate in books","Same key as an earlier row: left out of the totals",""))))</f>
        <v/>
      </c>
    </row>
    <row r="435">
      <c r="A435" s="10">
        <f>UPPER(SUBSTITUTE(TRIM('Purchase register'!A435&amp;"")," ",""))</f>
        <v/>
      </c>
      <c r="B435" s="10">
        <f>IF(E435="","",'Purchase register'!C435&amp;"")</f>
        <v/>
      </c>
      <c r="C435" s="11">
        <f>IF(E435="","",SUM('Purchase register'!F435:I435))</f>
        <v/>
      </c>
      <c r="D435" s="10">
        <f>UPPER(SUBSTITUTE(SUBSTITUTE(SUBSTITUTE(SUBSTITUTE(SUBSTITUTE(SUBSTITUTE(SUBSTITUTE(SUBSTITUTE(SUBSTITUTE(SUBSTITUTE(SUBSTITUTE(SUBSTITUTE(SUBSTITUTE('Purchase register'!C435&amp;""," ",""),"/",""),"-",""),".",""),",",""),"_",""),"\",""),"(",""),")",""),"#",""),"*",""),"?",""),"~",""))</f>
        <v/>
      </c>
      <c r="E435" s="10">
        <f>IF(OR(A435="",D435=""),"",A435&amp;"|"&amp;MID(D435,FIND(LEFT(TRIM(SUBSTITUTE(D435,"0"," ")),1),SUBSTITUTE(D435,"0"," ")),50))</f>
        <v/>
      </c>
      <c r="F435" s="12">
        <f>IF(E435="","",IFERROR(MATCH(E435,'2B check'!$E$2:$E$501,0),0))</f>
        <v/>
      </c>
      <c r="G435" s="11">
        <f>IF(OR(E435="",F435=0),"",INDEX('2B check'!$C$2:$C$501,F435))</f>
        <v/>
      </c>
      <c r="H435" s="11">
        <f>IF(G435="","",ROUND(C435-G435,2))</f>
        <v/>
      </c>
      <c r="I435" s="10">
        <f>IF(E435="","",IF(COUNTIF($E$2:E435,E435)&gt;1,"Duplicate in books",IF(F435=0,"Only in books",IF(ABS(H435)&gt;1,"Value mismatch","Matched"))))</f>
        <v/>
      </c>
      <c r="J435" s="10">
        <f>IF(I435="","",IF(I435="Only in books",IF(COUNTIF('2B check'!$A$2:$A$501,A435)&gt;0,"Supplier has other invoices in 2B: look for a keying error, IMS Pending or a later period","Supplier has nothing in this 2B: check whether the supplier has filed GSTR-1 for the period"),IF(I435="Value mismatch",IF(H435&gt;0,"Books tax is higher than 2B","Books tax is lower than 2B"),IF(I435="Duplicate in books","Same key as an earlier row: left out of the totals",""))))</f>
        <v/>
      </c>
    </row>
    <row r="436">
      <c r="A436" s="10">
        <f>UPPER(SUBSTITUTE(TRIM('Purchase register'!A436&amp;"")," ",""))</f>
        <v/>
      </c>
      <c r="B436" s="10">
        <f>IF(E436="","",'Purchase register'!C436&amp;"")</f>
        <v/>
      </c>
      <c r="C436" s="11">
        <f>IF(E436="","",SUM('Purchase register'!F436:I436))</f>
        <v/>
      </c>
      <c r="D436" s="10">
        <f>UPPER(SUBSTITUTE(SUBSTITUTE(SUBSTITUTE(SUBSTITUTE(SUBSTITUTE(SUBSTITUTE(SUBSTITUTE(SUBSTITUTE(SUBSTITUTE(SUBSTITUTE(SUBSTITUTE(SUBSTITUTE(SUBSTITUTE('Purchase register'!C436&amp;""," ",""),"/",""),"-",""),".",""),",",""),"_",""),"\",""),"(",""),")",""),"#",""),"*",""),"?",""),"~",""))</f>
        <v/>
      </c>
      <c r="E436" s="10">
        <f>IF(OR(A436="",D436=""),"",A436&amp;"|"&amp;MID(D436,FIND(LEFT(TRIM(SUBSTITUTE(D436,"0"," ")),1),SUBSTITUTE(D436,"0"," ")),50))</f>
        <v/>
      </c>
      <c r="F436" s="12">
        <f>IF(E436="","",IFERROR(MATCH(E436,'2B check'!$E$2:$E$501,0),0))</f>
        <v/>
      </c>
      <c r="G436" s="11">
        <f>IF(OR(E436="",F436=0),"",INDEX('2B check'!$C$2:$C$501,F436))</f>
        <v/>
      </c>
      <c r="H436" s="11">
        <f>IF(G436="","",ROUND(C436-G436,2))</f>
        <v/>
      </c>
      <c r="I436" s="10">
        <f>IF(E436="","",IF(COUNTIF($E$2:E436,E436)&gt;1,"Duplicate in books",IF(F436=0,"Only in books",IF(ABS(H436)&gt;1,"Value mismatch","Matched"))))</f>
        <v/>
      </c>
      <c r="J436" s="10">
        <f>IF(I436="","",IF(I436="Only in books",IF(COUNTIF('2B check'!$A$2:$A$501,A436)&gt;0,"Supplier has other invoices in 2B: look for a keying error, IMS Pending or a later period","Supplier has nothing in this 2B: check whether the supplier has filed GSTR-1 for the period"),IF(I436="Value mismatch",IF(H436&gt;0,"Books tax is higher than 2B","Books tax is lower than 2B"),IF(I436="Duplicate in books","Same key as an earlier row: left out of the totals",""))))</f>
        <v/>
      </c>
    </row>
    <row r="437">
      <c r="A437" s="10">
        <f>UPPER(SUBSTITUTE(TRIM('Purchase register'!A437&amp;"")," ",""))</f>
        <v/>
      </c>
      <c r="B437" s="10">
        <f>IF(E437="","",'Purchase register'!C437&amp;"")</f>
        <v/>
      </c>
      <c r="C437" s="11">
        <f>IF(E437="","",SUM('Purchase register'!F437:I437))</f>
        <v/>
      </c>
      <c r="D437" s="10">
        <f>UPPER(SUBSTITUTE(SUBSTITUTE(SUBSTITUTE(SUBSTITUTE(SUBSTITUTE(SUBSTITUTE(SUBSTITUTE(SUBSTITUTE(SUBSTITUTE(SUBSTITUTE(SUBSTITUTE(SUBSTITUTE(SUBSTITUTE('Purchase register'!C437&amp;""," ",""),"/",""),"-",""),".",""),",",""),"_",""),"\",""),"(",""),")",""),"#",""),"*",""),"?",""),"~",""))</f>
        <v/>
      </c>
      <c r="E437" s="10">
        <f>IF(OR(A437="",D437=""),"",A437&amp;"|"&amp;MID(D437,FIND(LEFT(TRIM(SUBSTITUTE(D437,"0"," ")),1),SUBSTITUTE(D437,"0"," ")),50))</f>
        <v/>
      </c>
      <c r="F437" s="12">
        <f>IF(E437="","",IFERROR(MATCH(E437,'2B check'!$E$2:$E$501,0),0))</f>
        <v/>
      </c>
      <c r="G437" s="11">
        <f>IF(OR(E437="",F437=0),"",INDEX('2B check'!$C$2:$C$501,F437))</f>
        <v/>
      </c>
      <c r="H437" s="11">
        <f>IF(G437="","",ROUND(C437-G437,2))</f>
        <v/>
      </c>
      <c r="I437" s="10">
        <f>IF(E437="","",IF(COUNTIF($E$2:E437,E437)&gt;1,"Duplicate in books",IF(F437=0,"Only in books",IF(ABS(H437)&gt;1,"Value mismatch","Matched"))))</f>
        <v/>
      </c>
      <c r="J437" s="10">
        <f>IF(I437="","",IF(I437="Only in books",IF(COUNTIF('2B check'!$A$2:$A$501,A437)&gt;0,"Supplier has other invoices in 2B: look for a keying error, IMS Pending or a later period","Supplier has nothing in this 2B: check whether the supplier has filed GSTR-1 for the period"),IF(I437="Value mismatch",IF(H437&gt;0,"Books tax is higher than 2B","Books tax is lower than 2B"),IF(I437="Duplicate in books","Same key as an earlier row: left out of the totals",""))))</f>
        <v/>
      </c>
    </row>
    <row r="438">
      <c r="A438" s="10">
        <f>UPPER(SUBSTITUTE(TRIM('Purchase register'!A438&amp;"")," ",""))</f>
        <v/>
      </c>
      <c r="B438" s="10">
        <f>IF(E438="","",'Purchase register'!C438&amp;"")</f>
        <v/>
      </c>
      <c r="C438" s="11">
        <f>IF(E438="","",SUM('Purchase register'!F438:I438))</f>
        <v/>
      </c>
      <c r="D438" s="10">
        <f>UPPER(SUBSTITUTE(SUBSTITUTE(SUBSTITUTE(SUBSTITUTE(SUBSTITUTE(SUBSTITUTE(SUBSTITUTE(SUBSTITUTE(SUBSTITUTE(SUBSTITUTE(SUBSTITUTE(SUBSTITUTE(SUBSTITUTE('Purchase register'!C438&amp;""," ",""),"/",""),"-",""),".",""),",",""),"_",""),"\",""),"(",""),")",""),"#",""),"*",""),"?",""),"~",""))</f>
        <v/>
      </c>
      <c r="E438" s="10">
        <f>IF(OR(A438="",D438=""),"",A438&amp;"|"&amp;MID(D438,FIND(LEFT(TRIM(SUBSTITUTE(D438,"0"," ")),1),SUBSTITUTE(D438,"0"," ")),50))</f>
        <v/>
      </c>
      <c r="F438" s="12">
        <f>IF(E438="","",IFERROR(MATCH(E438,'2B check'!$E$2:$E$501,0),0))</f>
        <v/>
      </c>
      <c r="G438" s="11">
        <f>IF(OR(E438="",F438=0),"",INDEX('2B check'!$C$2:$C$501,F438))</f>
        <v/>
      </c>
      <c r="H438" s="11">
        <f>IF(G438="","",ROUND(C438-G438,2))</f>
        <v/>
      </c>
      <c r="I438" s="10">
        <f>IF(E438="","",IF(COUNTIF($E$2:E438,E438)&gt;1,"Duplicate in books",IF(F438=0,"Only in books",IF(ABS(H438)&gt;1,"Value mismatch","Matched"))))</f>
        <v/>
      </c>
      <c r="J438" s="10">
        <f>IF(I438="","",IF(I438="Only in books",IF(COUNTIF('2B check'!$A$2:$A$501,A438)&gt;0,"Supplier has other invoices in 2B: look for a keying error, IMS Pending or a later period","Supplier has nothing in this 2B: check whether the supplier has filed GSTR-1 for the period"),IF(I438="Value mismatch",IF(H438&gt;0,"Books tax is higher than 2B","Books tax is lower than 2B"),IF(I438="Duplicate in books","Same key as an earlier row: left out of the totals",""))))</f>
        <v/>
      </c>
    </row>
    <row r="439">
      <c r="A439" s="10">
        <f>UPPER(SUBSTITUTE(TRIM('Purchase register'!A439&amp;"")," ",""))</f>
        <v/>
      </c>
      <c r="B439" s="10">
        <f>IF(E439="","",'Purchase register'!C439&amp;"")</f>
        <v/>
      </c>
      <c r="C439" s="11">
        <f>IF(E439="","",SUM('Purchase register'!F439:I439))</f>
        <v/>
      </c>
      <c r="D439" s="10">
        <f>UPPER(SUBSTITUTE(SUBSTITUTE(SUBSTITUTE(SUBSTITUTE(SUBSTITUTE(SUBSTITUTE(SUBSTITUTE(SUBSTITUTE(SUBSTITUTE(SUBSTITUTE(SUBSTITUTE(SUBSTITUTE(SUBSTITUTE('Purchase register'!C439&amp;""," ",""),"/",""),"-",""),".",""),",",""),"_",""),"\",""),"(",""),")",""),"#",""),"*",""),"?",""),"~",""))</f>
        <v/>
      </c>
      <c r="E439" s="10">
        <f>IF(OR(A439="",D439=""),"",A439&amp;"|"&amp;MID(D439,FIND(LEFT(TRIM(SUBSTITUTE(D439,"0"," ")),1),SUBSTITUTE(D439,"0"," ")),50))</f>
        <v/>
      </c>
      <c r="F439" s="12">
        <f>IF(E439="","",IFERROR(MATCH(E439,'2B check'!$E$2:$E$501,0),0))</f>
        <v/>
      </c>
      <c r="G439" s="11">
        <f>IF(OR(E439="",F439=0),"",INDEX('2B check'!$C$2:$C$501,F439))</f>
        <v/>
      </c>
      <c r="H439" s="11">
        <f>IF(G439="","",ROUND(C439-G439,2))</f>
        <v/>
      </c>
      <c r="I439" s="10">
        <f>IF(E439="","",IF(COUNTIF($E$2:E439,E439)&gt;1,"Duplicate in books",IF(F439=0,"Only in books",IF(ABS(H439)&gt;1,"Value mismatch","Matched"))))</f>
        <v/>
      </c>
      <c r="J439" s="10">
        <f>IF(I439="","",IF(I439="Only in books",IF(COUNTIF('2B check'!$A$2:$A$501,A439)&gt;0,"Supplier has other invoices in 2B: look for a keying error, IMS Pending or a later period","Supplier has nothing in this 2B: check whether the supplier has filed GSTR-1 for the period"),IF(I439="Value mismatch",IF(H439&gt;0,"Books tax is higher than 2B","Books tax is lower than 2B"),IF(I439="Duplicate in books","Same key as an earlier row: left out of the totals",""))))</f>
        <v/>
      </c>
    </row>
    <row r="440">
      <c r="A440" s="10">
        <f>UPPER(SUBSTITUTE(TRIM('Purchase register'!A440&amp;"")," ",""))</f>
        <v/>
      </c>
      <c r="B440" s="10">
        <f>IF(E440="","",'Purchase register'!C440&amp;"")</f>
        <v/>
      </c>
      <c r="C440" s="11">
        <f>IF(E440="","",SUM('Purchase register'!F440:I440))</f>
        <v/>
      </c>
      <c r="D440" s="10">
        <f>UPPER(SUBSTITUTE(SUBSTITUTE(SUBSTITUTE(SUBSTITUTE(SUBSTITUTE(SUBSTITUTE(SUBSTITUTE(SUBSTITUTE(SUBSTITUTE(SUBSTITUTE(SUBSTITUTE(SUBSTITUTE(SUBSTITUTE('Purchase register'!C440&amp;""," ",""),"/",""),"-",""),".",""),",",""),"_",""),"\",""),"(",""),")",""),"#",""),"*",""),"?",""),"~",""))</f>
        <v/>
      </c>
      <c r="E440" s="10">
        <f>IF(OR(A440="",D440=""),"",A440&amp;"|"&amp;MID(D440,FIND(LEFT(TRIM(SUBSTITUTE(D440,"0"," ")),1),SUBSTITUTE(D440,"0"," ")),50))</f>
        <v/>
      </c>
      <c r="F440" s="12">
        <f>IF(E440="","",IFERROR(MATCH(E440,'2B check'!$E$2:$E$501,0),0))</f>
        <v/>
      </c>
      <c r="G440" s="11">
        <f>IF(OR(E440="",F440=0),"",INDEX('2B check'!$C$2:$C$501,F440))</f>
        <v/>
      </c>
      <c r="H440" s="11">
        <f>IF(G440="","",ROUND(C440-G440,2))</f>
        <v/>
      </c>
      <c r="I440" s="10">
        <f>IF(E440="","",IF(COUNTIF($E$2:E440,E440)&gt;1,"Duplicate in books",IF(F440=0,"Only in books",IF(ABS(H440)&gt;1,"Value mismatch","Matched"))))</f>
        <v/>
      </c>
      <c r="J440" s="10">
        <f>IF(I440="","",IF(I440="Only in books",IF(COUNTIF('2B check'!$A$2:$A$501,A440)&gt;0,"Supplier has other invoices in 2B: look for a keying error, IMS Pending or a later period","Supplier has nothing in this 2B: check whether the supplier has filed GSTR-1 for the period"),IF(I440="Value mismatch",IF(H440&gt;0,"Books tax is higher than 2B","Books tax is lower than 2B"),IF(I440="Duplicate in books","Same key as an earlier row: left out of the totals",""))))</f>
        <v/>
      </c>
    </row>
    <row r="441">
      <c r="A441" s="10">
        <f>UPPER(SUBSTITUTE(TRIM('Purchase register'!A441&amp;"")," ",""))</f>
        <v/>
      </c>
      <c r="B441" s="10">
        <f>IF(E441="","",'Purchase register'!C441&amp;"")</f>
        <v/>
      </c>
      <c r="C441" s="11">
        <f>IF(E441="","",SUM('Purchase register'!F441:I441))</f>
        <v/>
      </c>
      <c r="D441" s="10">
        <f>UPPER(SUBSTITUTE(SUBSTITUTE(SUBSTITUTE(SUBSTITUTE(SUBSTITUTE(SUBSTITUTE(SUBSTITUTE(SUBSTITUTE(SUBSTITUTE(SUBSTITUTE(SUBSTITUTE(SUBSTITUTE(SUBSTITUTE('Purchase register'!C441&amp;""," ",""),"/",""),"-",""),".",""),",",""),"_",""),"\",""),"(",""),")",""),"#",""),"*",""),"?",""),"~",""))</f>
        <v/>
      </c>
      <c r="E441" s="10">
        <f>IF(OR(A441="",D441=""),"",A441&amp;"|"&amp;MID(D441,FIND(LEFT(TRIM(SUBSTITUTE(D441,"0"," ")),1),SUBSTITUTE(D441,"0"," ")),50))</f>
        <v/>
      </c>
      <c r="F441" s="12">
        <f>IF(E441="","",IFERROR(MATCH(E441,'2B check'!$E$2:$E$501,0),0))</f>
        <v/>
      </c>
      <c r="G441" s="11">
        <f>IF(OR(E441="",F441=0),"",INDEX('2B check'!$C$2:$C$501,F441))</f>
        <v/>
      </c>
      <c r="H441" s="11">
        <f>IF(G441="","",ROUND(C441-G441,2))</f>
        <v/>
      </c>
      <c r="I441" s="10">
        <f>IF(E441="","",IF(COUNTIF($E$2:E441,E441)&gt;1,"Duplicate in books",IF(F441=0,"Only in books",IF(ABS(H441)&gt;1,"Value mismatch","Matched"))))</f>
        <v/>
      </c>
      <c r="J441" s="10">
        <f>IF(I441="","",IF(I441="Only in books",IF(COUNTIF('2B check'!$A$2:$A$501,A441)&gt;0,"Supplier has other invoices in 2B: look for a keying error, IMS Pending or a later period","Supplier has nothing in this 2B: check whether the supplier has filed GSTR-1 for the period"),IF(I441="Value mismatch",IF(H441&gt;0,"Books tax is higher than 2B","Books tax is lower than 2B"),IF(I441="Duplicate in books","Same key as an earlier row: left out of the totals",""))))</f>
        <v/>
      </c>
    </row>
    <row r="442">
      <c r="A442" s="10">
        <f>UPPER(SUBSTITUTE(TRIM('Purchase register'!A442&amp;"")," ",""))</f>
        <v/>
      </c>
      <c r="B442" s="10">
        <f>IF(E442="","",'Purchase register'!C442&amp;"")</f>
        <v/>
      </c>
      <c r="C442" s="11">
        <f>IF(E442="","",SUM('Purchase register'!F442:I442))</f>
        <v/>
      </c>
      <c r="D442" s="10">
        <f>UPPER(SUBSTITUTE(SUBSTITUTE(SUBSTITUTE(SUBSTITUTE(SUBSTITUTE(SUBSTITUTE(SUBSTITUTE(SUBSTITUTE(SUBSTITUTE(SUBSTITUTE(SUBSTITUTE(SUBSTITUTE(SUBSTITUTE('Purchase register'!C442&amp;""," ",""),"/",""),"-",""),".",""),",",""),"_",""),"\",""),"(",""),")",""),"#",""),"*",""),"?",""),"~",""))</f>
        <v/>
      </c>
      <c r="E442" s="10">
        <f>IF(OR(A442="",D442=""),"",A442&amp;"|"&amp;MID(D442,FIND(LEFT(TRIM(SUBSTITUTE(D442,"0"," ")),1),SUBSTITUTE(D442,"0"," ")),50))</f>
        <v/>
      </c>
      <c r="F442" s="12">
        <f>IF(E442="","",IFERROR(MATCH(E442,'2B check'!$E$2:$E$501,0),0))</f>
        <v/>
      </c>
      <c r="G442" s="11">
        <f>IF(OR(E442="",F442=0),"",INDEX('2B check'!$C$2:$C$501,F442))</f>
        <v/>
      </c>
      <c r="H442" s="11">
        <f>IF(G442="","",ROUND(C442-G442,2))</f>
        <v/>
      </c>
      <c r="I442" s="10">
        <f>IF(E442="","",IF(COUNTIF($E$2:E442,E442)&gt;1,"Duplicate in books",IF(F442=0,"Only in books",IF(ABS(H442)&gt;1,"Value mismatch","Matched"))))</f>
        <v/>
      </c>
      <c r="J442" s="10">
        <f>IF(I442="","",IF(I442="Only in books",IF(COUNTIF('2B check'!$A$2:$A$501,A442)&gt;0,"Supplier has other invoices in 2B: look for a keying error, IMS Pending or a later period","Supplier has nothing in this 2B: check whether the supplier has filed GSTR-1 for the period"),IF(I442="Value mismatch",IF(H442&gt;0,"Books tax is higher than 2B","Books tax is lower than 2B"),IF(I442="Duplicate in books","Same key as an earlier row: left out of the totals",""))))</f>
        <v/>
      </c>
    </row>
    <row r="443">
      <c r="A443" s="10">
        <f>UPPER(SUBSTITUTE(TRIM('Purchase register'!A443&amp;"")," ",""))</f>
        <v/>
      </c>
      <c r="B443" s="10">
        <f>IF(E443="","",'Purchase register'!C443&amp;"")</f>
        <v/>
      </c>
      <c r="C443" s="11">
        <f>IF(E443="","",SUM('Purchase register'!F443:I443))</f>
        <v/>
      </c>
      <c r="D443" s="10">
        <f>UPPER(SUBSTITUTE(SUBSTITUTE(SUBSTITUTE(SUBSTITUTE(SUBSTITUTE(SUBSTITUTE(SUBSTITUTE(SUBSTITUTE(SUBSTITUTE(SUBSTITUTE(SUBSTITUTE(SUBSTITUTE(SUBSTITUTE('Purchase register'!C443&amp;""," ",""),"/",""),"-",""),".",""),",",""),"_",""),"\",""),"(",""),")",""),"#",""),"*",""),"?",""),"~",""))</f>
        <v/>
      </c>
      <c r="E443" s="10">
        <f>IF(OR(A443="",D443=""),"",A443&amp;"|"&amp;MID(D443,FIND(LEFT(TRIM(SUBSTITUTE(D443,"0"," ")),1),SUBSTITUTE(D443,"0"," ")),50))</f>
        <v/>
      </c>
      <c r="F443" s="12">
        <f>IF(E443="","",IFERROR(MATCH(E443,'2B check'!$E$2:$E$501,0),0))</f>
        <v/>
      </c>
      <c r="G443" s="11">
        <f>IF(OR(E443="",F443=0),"",INDEX('2B check'!$C$2:$C$501,F443))</f>
        <v/>
      </c>
      <c r="H443" s="11">
        <f>IF(G443="","",ROUND(C443-G443,2))</f>
        <v/>
      </c>
      <c r="I443" s="10">
        <f>IF(E443="","",IF(COUNTIF($E$2:E443,E443)&gt;1,"Duplicate in books",IF(F443=0,"Only in books",IF(ABS(H443)&gt;1,"Value mismatch","Matched"))))</f>
        <v/>
      </c>
      <c r="J443" s="10">
        <f>IF(I443="","",IF(I443="Only in books",IF(COUNTIF('2B check'!$A$2:$A$501,A443)&gt;0,"Supplier has other invoices in 2B: look for a keying error, IMS Pending or a later period","Supplier has nothing in this 2B: check whether the supplier has filed GSTR-1 for the period"),IF(I443="Value mismatch",IF(H443&gt;0,"Books tax is higher than 2B","Books tax is lower than 2B"),IF(I443="Duplicate in books","Same key as an earlier row: left out of the totals",""))))</f>
        <v/>
      </c>
    </row>
    <row r="444">
      <c r="A444" s="10">
        <f>UPPER(SUBSTITUTE(TRIM('Purchase register'!A444&amp;"")," ",""))</f>
        <v/>
      </c>
      <c r="B444" s="10">
        <f>IF(E444="","",'Purchase register'!C444&amp;"")</f>
        <v/>
      </c>
      <c r="C444" s="11">
        <f>IF(E444="","",SUM('Purchase register'!F444:I444))</f>
        <v/>
      </c>
      <c r="D444" s="10">
        <f>UPPER(SUBSTITUTE(SUBSTITUTE(SUBSTITUTE(SUBSTITUTE(SUBSTITUTE(SUBSTITUTE(SUBSTITUTE(SUBSTITUTE(SUBSTITUTE(SUBSTITUTE(SUBSTITUTE(SUBSTITUTE(SUBSTITUTE('Purchase register'!C444&amp;""," ",""),"/",""),"-",""),".",""),",",""),"_",""),"\",""),"(",""),")",""),"#",""),"*",""),"?",""),"~",""))</f>
        <v/>
      </c>
      <c r="E444" s="10">
        <f>IF(OR(A444="",D444=""),"",A444&amp;"|"&amp;MID(D444,FIND(LEFT(TRIM(SUBSTITUTE(D444,"0"," ")),1),SUBSTITUTE(D444,"0"," ")),50))</f>
        <v/>
      </c>
      <c r="F444" s="12">
        <f>IF(E444="","",IFERROR(MATCH(E444,'2B check'!$E$2:$E$501,0),0))</f>
        <v/>
      </c>
      <c r="G444" s="11">
        <f>IF(OR(E444="",F444=0),"",INDEX('2B check'!$C$2:$C$501,F444))</f>
        <v/>
      </c>
      <c r="H444" s="11">
        <f>IF(G444="","",ROUND(C444-G444,2))</f>
        <v/>
      </c>
      <c r="I444" s="10">
        <f>IF(E444="","",IF(COUNTIF($E$2:E444,E444)&gt;1,"Duplicate in books",IF(F444=0,"Only in books",IF(ABS(H444)&gt;1,"Value mismatch","Matched"))))</f>
        <v/>
      </c>
      <c r="J444" s="10">
        <f>IF(I444="","",IF(I444="Only in books",IF(COUNTIF('2B check'!$A$2:$A$501,A444)&gt;0,"Supplier has other invoices in 2B: look for a keying error, IMS Pending or a later period","Supplier has nothing in this 2B: check whether the supplier has filed GSTR-1 for the period"),IF(I444="Value mismatch",IF(H444&gt;0,"Books tax is higher than 2B","Books tax is lower than 2B"),IF(I444="Duplicate in books","Same key as an earlier row: left out of the totals",""))))</f>
        <v/>
      </c>
    </row>
    <row r="445">
      <c r="A445" s="10">
        <f>UPPER(SUBSTITUTE(TRIM('Purchase register'!A445&amp;"")," ",""))</f>
        <v/>
      </c>
      <c r="B445" s="10">
        <f>IF(E445="","",'Purchase register'!C445&amp;"")</f>
        <v/>
      </c>
      <c r="C445" s="11">
        <f>IF(E445="","",SUM('Purchase register'!F445:I445))</f>
        <v/>
      </c>
      <c r="D445" s="10">
        <f>UPPER(SUBSTITUTE(SUBSTITUTE(SUBSTITUTE(SUBSTITUTE(SUBSTITUTE(SUBSTITUTE(SUBSTITUTE(SUBSTITUTE(SUBSTITUTE(SUBSTITUTE(SUBSTITUTE(SUBSTITUTE(SUBSTITUTE('Purchase register'!C445&amp;""," ",""),"/",""),"-",""),".",""),",",""),"_",""),"\",""),"(",""),")",""),"#",""),"*",""),"?",""),"~",""))</f>
        <v/>
      </c>
      <c r="E445" s="10">
        <f>IF(OR(A445="",D445=""),"",A445&amp;"|"&amp;MID(D445,FIND(LEFT(TRIM(SUBSTITUTE(D445,"0"," ")),1),SUBSTITUTE(D445,"0"," ")),50))</f>
        <v/>
      </c>
      <c r="F445" s="12">
        <f>IF(E445="","",IFERROR(MATCH(E445,'2B check'!$E$2:$E$501,0),0))</f>
        <v/>
      </c>
      <c r="G445" s="11">
        <f>IF(OR(E445="",F445=0),"",INDEX('2B check'!$C$2:$C$501,F445))</f>
        <v/>
      </c>
      <c r="H445" s="11">
        <f>IF(G445="","",ROUND(C445-G445,2))</f>
        <v/>
      </c>
      <c r="I445" s="10">
        <f>IF(E445="","",IF(COUNTIF($E$2:E445,E445)&gt;1,"Duplicate in books",IF(F445=0,"Only in books",IF(ABS(H445)&gt;1,"Value mismatch","Matched"))))</f>
        <v/>
      </c>
      <c r="J445" s="10">
        <f>IF(I445="","",IF(I445="Only in books",IF(COUNTIF('2B check'!$A$2:$A$501,A445)&gt;0,"Supplier has other invoices in 2B: look for a keying error, IMS Pending or a later period","Supplier has nothing in this 2B: check whether the supplier has filed GSTR-1 for the period"),IF(I445="Value mismatch",IF(H445&gt;0,"Books tax is higher than 2B","Books tax is lower than 2B"),IF(I445="Duplicate in books","Same key as an earlier row: left out of the totals",""))))</f>
        <v/>
      </c>
    </row>
    <row r="446">
      <c r="A446" s="10">
        <f>UPPER(SUBSTITUTE(TRIM('Purchase register'!A446&amp;"")," ",""))</f>
        <v/>
      </c>
      <c r="B446" s="10">
        <f>IF(E446="","",'Purchase register'!C446&amp;"")</f>
        <v/>
      </c>
      <c r="C446" s="11">
        <f>IF(E446="","",SUM('Purchase register'!F446:I446))</f>
        <v/>
      </c>
      <c r="D446" s="10">
        <f>UPPER(SUBSTITUTE(SUBSTITUTE(SUBSTITUTE(SUBSTITUTE(SUBSTITUTE(SUBSTITUTE(SUBSTITUTE(SUBSTITUTE(SUBSTITUTE(SUBSTITUTE(SUBSTITUTE(SUBSTITUTE(SUBSTITUTE('Purchase register'!C446&amp;""," ",""),"/",""),"-",""),".",""),",",""),"_",""),"\",""),"(",""),")",""),"#",""),"*",""),"?",""),"~",""))</f>
        <v/>
      </c>
      <c r="E446" s="10">
        <f>IF(OR(A446="",D446=""),"",A446&amp;"|"&amp;MID(D446,FIND(LEFT(TRIM(SUBSTITUTE(D446,"0"," ")),1),SUBSTITUTE(D446,"0"," ")),50))</f>
        <v/>
      </c>
      <c r="F446" s="12">
        <f>IF(E446="","",IFERROR(MATCH(E446,'2B check'!$E$2:$E$501,0),0))</f>
        <v/>
      </c>
      <c r="G446" s="11">
        <f>IF(OR(E446="",F446=0),"",INDEX('2B check'!$C$2:$C$501,F446))</f>
        <v/>
      </c>
      <c r="H446" s="11">
        <f>IF(G446="","",ROUND(C446-G446,2))</f>
        <v/>
      </c>
      <c r="I446" s="10">
        <f>IF(E446="","",IF(COUNTIF($E$2:E446,E446)&gt;1,"Duplicate in books",IF(F446=0,"Only in books",IF(ABS(H446)&gt;1,"Value mismatch","Matched"))))</f>
        <v/>
      </c>
      <c r="J446" s="10">
        <f>IF(I446="","",IF(I446="Only in books",IF(COUNTIF('2B check'!$A$2:$A$501,A446)&gt;0,"Supplier has other invoices in 2B: look for a keying error, IMS Pending or a later period","Supplier has nothing in this 2B: check whether the supplier has filed GSTR-1 for the period"),IF(I446="Value mismatch",IF(H446&gt;0,"Books tax is higher than 2B","Books tax is lower than 2B"),IF(I446="Duplicate in books","Same key as an earlier row: left out of the totals",""))))</f>
        <v/>
      </c>
    </row>
    <row r="447">
      <c r="A447" s="10">
        <f>UPPER(SUBSTITUTE(TRIM('Purchase register'!A447&amp;"")," ",""))</f>
        <v/>
      </c>
      <c r="B447" s="10">
        <f>IF(E447="","",'Purchase register'!C447&amp;"")</f>
        <v/>
      </c>
      <c r="C447" s="11">
        <f>IF(E447="","",SUM('Purchase register'!F447:I447))</f>
        <v/>
      </c>
      <c r="D447" s="10">
        <f>UPPER(SUBSTITUTE(SUBSTITUTE(SUBSTITUTE(SUBSTITUTE(SUBSTITUTE(SUBSTITUTE(SUBSTITUTE(SUBSTITUTE(SUBSTITUTE(SUBSTITUTE(SUBSTITUTE(SUBSTITUTE(SUBSTITUTE('Purchase register'!C447&amp;""," ",""),"/",""),"-",""),".",""),",",""),"_",""),"\",""),"(",""),")",""),"#",""),"*",""),"?",""),"~",""))</f>
        <v/>
      </c>
      <c r="E447" s="10">
        <f>IF(OR(A447="",D447=""),"",A447&amp;"|"&amp;MID(D447,FIND(LEFT(TRIM(SUBSTITUTE(D447,"0"," ")),1),SUBSTITUTE(D447,"0"," ")),50))</f>
        <v/>
      </c>
      <c r="F447" s="12">
        <f>IF(E447="","",IFERROR(MATCH(E447,'2B check'!$E$2:$E$501,0),0))</f>
        <v/>
      </c>
      <c r="G447" s="11">
        <f>IF(OR(E447="",F447=0),"",INDEX('2B check'!$C$2:$C$501,F447))</f>
        <v/>
      </c>
      <c r="H447" s="11">
        <f>IF(G447="","",ROUND(C447-G447,2))</f>
        <v/>
      </c>
      <c r="I447" s="10">
        <f>IF(E447="","",IF(COUNTIF($E$2:E447,E447)&gt;1,"Duplicate in books",IF(F447=0,"Only in books",IF(ABS(H447)&gt;1,"Value mismatch","Matched"))))</f>
        <v/>
      </c>
      <c r="J447" s="10">
        <f>IF(I447="","",IF(I447="Only in books",IF(COUNTIF('2B check'!$A$2:$A$501,A447)&gt;0,"Supplier has other invoices in 2B: look for a keying error, IMS Pending or a later period","Supplier has nothing in this 2B: check whether the supplier has filed GSTR-1 for the period"),IF(I447="Value mismatch",IF(H447&gt;0,"Books tax is higher than 2B","Books tax is lower than 2B"),IF(I447="Duplicate in books","Same key as an earlier row: left out of the totals",""))))</f>
        <v/>
      </c>
    </row>
    <row r="448">
      <c r="A448" s="10">
        <f>UPPER(SUBSTITUTE(TRIM('Purchase register'!A448&amp;"")," ",""))</f>
        <v/>
      </c>
      <c r="B448" s="10">
        <f>IF(E448="","",'Purchase register'!C448&amp;"")</f>
        <v/>
      </c>
      <c r="C448" s="11">
        <f>IF(E448="","",SUM('Purchase register'!F448:I448))</f>
        <v/>
      </c>
      <c r="D448" s="10">
        <f>UPPER(SUBSTITUTE(SUBSTITUTE(SUBSTITUTE(SUBSTITUTE(SUBSTITUTE(SUBSTITUTE(SUBSTITUTE(SUBSTITUTE(SUBSTITUTE(SUBSTITUTE(SUBSTITUTE(SUBSTITUTE(SUBSTITUTE('Purchase register'!C448&amp;""," ",""),"/",""),"-",""),".",""),",",""),"_",""),"\",""),"(",""),")",""),"#",""),"*",""),"?",""),"~",""))</f>
        <v/>
      </c>
      <c r="E448" s="10">
        <f>IF(OR(A448="",D448=""),"",A448&amp;"|"&amp;MID(D448,FIND(LEFT(TRIM(SUBSTITUTE(D448,"0"," ")),1),SUBSTITUTE(D448,"0"," ")),50))</f>
        <v/>
      </c>
      <c r="F448" s="12">
        <f>IF(E448="","",IFERROR(MATCH(E448,'2B check'!$E$2:$E$501,0),0))</f>
        <v/>
      </c>
      <c r="G448" s="11">
        <f>IF(OR(E448="",F448=0),"",INDEX('2B check'!$C$2:$C$501,F448))</f>
        <v/>
      </c>
      <c r="H448" s="11">
        <f>IF(G448="","",ROUND(C448-G448,2))</f>
        <v/>
      </c>
      <c r="I448" s="10">
        <f>IF(E448="","",IF(COUNTIF($E$2:E448,E448)&gt;1,"Duplicate in books",IF(F448=0,"Only in books",IF(ABS(H448)&gt;1,"Value mismatch","Matched"))))</f>
        <v/>
      </c>
      <c r="J448" s="10">
        <f>IF(I448="","",IF(I448="Only in books",IF(COUNTIF('2B check'!$A$2:$A$501,A448)&gt;0,"Supplier has other invoices in 2B: look for a keying error, IMS Pending or a later period","Supplier has nothing in this 2B: check whether the supplier has filed GSTR-1 for the period"),IF(I448="Value mismatch",IF(H448&gt;0,"Books tax is higher than 2B","Books tax is lower than 2B"),IF(I448="Duplicate in books","Same key as an earlier row: left out of the totals",""))))</f>
        <v/>
      </c>
    </row>
    <row r="449">
      <c r="A449" s="10">
        <f>UPPER(SUBSTITUTE(TRIM('Purchase register'!A449&amp;"")," ",""))</f>
        <v/>
      </c>
      <c r="B449" s="10">
        <f>IF(E449="","",'Purchase register'!C449&amp;"")</f>
        <v/>
      </c>
      <c r="C449" s="11">
        <f>IF(E449="","",SUM('Purchase register'!F449:I449))</f>
        <v/>
      </c>
      <c r="D449" s="10">
        <f>UPPER(SUBSTITUTE(SUBSTITUTE(SUBSTITUTE(SUBSTITUTE(SUBSTITUTE(SUBSTITUTE(SUBSTITUTE(SUBSTITUTE(SUBSTITUTE(SUBSTITUTE(SUBSTITUTE(SUBSTITUTE(SUBSTITUTE('Purchase register'!C449&amp;""," ",""),"/",""),"-",""),".",""),",",""),"_",""),"\",""),"(",""),")",""),"#",""),"*",""),"?",""),"~",""))</f>
        <v/>
      </c>
      <c r="E449" s="10">
        <f>IF(OR(A449="",D449=""),"",A449&amp;"|"&amp;MID(D449,FIND(LEFT(TRIM(SUBSTITUTE(D449,"0"," ")),1),SUBSTITUTE(D449,"0"," ")),50))</f>
        <v/>
      </c>
      <c r="F449" s="12">
        <f>IF(E449="","",IFERROR(MATCH(E449,'2B check'!$E$2:$E$501,0),0))</f>
        <v/>
      </c>
      <c r="G449" s="11">
        <f>IF(OR(E449="",F449=0),"",INDEX('2B check'!$C$2:$C$501,F449))</f>
        <v/>
      </c>
      <c r="H449" s="11">
        <f>IF(G449="","",ROUND(C449-G449,2))</f>
        <v/>
      </c>
      <c r="I449" s="10">
        <f>IF(E449="","",IF(COUNTIF($E$2:E449,E449)&gt;1,"Duplicate in books",IF(F449=0,"Only in books",IF(ABS(H449)&gt;1,"Value mismatch","Matched"))))</f>
        <v/>
      </c>
      <c r="J449" s="10">
        <f>IF(I449="","",IF(I449="Only in books",IF(COUNTIF('2B check'!$A$2:$A$501,A449)&gt;0,"Supplier has other invoices in 2B: look for a keying error, IMS Pending or a later period","Supplier has nothing in this 2B: check whether the supplier has filed GSTR-1 for the period"),IF(I449="Value mismatch",IF(H449&gt;0,"Books tax is higher than 2B","Books tax is lower than 2B"),IF(I449="Duplicate in books","Same key as an earlier row: left out of the totals",""))))</f>
        <v/>
      </c>
    </row>
    <row r="450">
      <c r="A450" s="10">
        <f>UPPER(SUBSTITUTE(TRIM('Purchase register'!A450&amp;"")," ",""))</f>
        <v/>
      </c>
      <c r="B450" s="10">
        <f>IF(E450="","",'Purchase register'!C450&amp;"")</f>
        <v/>
      </c>
      <c r="C450" s="11">
        <f>IF(E450="","",SUM('Purchase register'!F450:I450))</f>
        <v/>
      </c>
      <c r="D450" s="10">
        <f>UPPER(SUBSTITUTE(SUBSTITUTE(SUBSTITUTE(SUBSTITUTE(SUBSTITUTE(SUBSTITUTE(SUBSTITUTE(SUBSTITUTE(SUBSTITUTE(SUBSTITUTE(SUBSTITUTE(SUBSTITUTE(SUBSTITUTE('Purchase register'!C450&amp;""," ",""),"/",""),"-",""),".",""),",",""),"_",""),"\",""),"(",""),")",""),"#",""),"*",""),"?",""),"~",""))</f>
        <v/>
      </c>
      <c r="E450" s="10">
        <f>IF(OR(A450="",D450=""),"",A450&amp;"|"&amp;MID(D450,FIND(LEFT(TRIM(SUBSTITUTE(D450,"0"," ")),1),SUBSTITUTE(D450,"0"," ")),50))</f>
        <v/>
      </c>
      <c r="F450" s="12">
        <f>IF(E450="","",IFERROR(MATCH(E450,'2B check'!$E$2:$E$501,0),0))</f>
        <v/>
      </c>
      <c r="G450" s="11">
        <f>IF(OR(E450="",F450=0),"",INDEX('2B check'!$C$2:$C$501,F450))</f>
        <v/>
      </c>
      <c r="H450" s="11">
        <f>IF(G450="","",ROUND(C450-G450,2))</f>
        <v/>
      </c>
      <c r="I450" s="10">
        <f>IF(E450="","",IF(COUNTIF($E$2:E450,E450)&gt;1,"Duplicate in books",IF(F450=0,"Only in books",IF(ABS(H450)&gt;1,"Value mismatch","Matched"))))</f>
        <v/>
      </c>
      <c r="J450" s="10">
        <f>IF(I450="","",IF(I450="Only in books",IF(COUNTIF('2B check'!$A$2:$A$501,A450)&gt;0,"Supplier has other invoices in 2B: look for a keying error, IMS Pending or a later period","Supplier has nothing in this 2B: check whether the supplier has filed GSTR-1 for the period"),IF(I450="Value mismatch",IF(H450&gt;0,"Books tax is higher than 2B","Books tax is lower than 2B"),IF(I450="Duplicate in books","Same key as an earlier row: left out of the totals",""))))</f>
        <v/>
      </c>
    </row>
    <row r="451">
      <c r="A451" s="10">
        <f>UPPER(SUBSTITUTE(TRIM('Purchase register'!A451&amp;"")," ",""))</f>
        <v/>
      </c>
      <c r="B451" s="10">
        <f>IF(E451="","",'Purchase register'!C451&amp;"")</f>
        <v/>
      </c>
      <c r="C451" s="11">
        <f>IF(E451="","",SUM('Purchase register'!F451:I451))</f>
        <v/>
      </c>
      <c r="D451" s="10">
        <f>UPPER(SUBSTITUTE(SUBSTITUTE(SUBSTITUTE(SUBSTITUTE(SUBSTITUTE(SUBSTITUTE(SUBSTITUTE(SUBSTITUTE(SUBSTITUTE(SUBSTITUTE(SUBSTITUTE(SUBSTITUTE(SUBSTITUTE('Purchase register'!C451&amp;""," ",""),"/",""),"-",""),".",""),",",""),"_",""),"\",""),"(",""),")",""),"#",""),"*",""),"?",""),"~",""))</f>
        <v/>
      </c>
      <c r="E451" s="10">
        <f>IF(OR(A451="",D451=""),"",A451&amp;"|"&amp;MID(D451,FIND(LEFT(TRIM(SUBSTITUTE(D451,"0"," ")),1),SUBSTITUTE(D451,"0"," ")),50))</f>
        <v/>
      </c>
      <c r="F451" s="12">
        <f>IF(E451="","",IFERROR(MATCH(E451,'2B check'!$E$2:$E$501,0),0))</f>
        <v/>
      </c>
      <c r="G451" s="11">
        <f>IF(OR(E451="",F451=0),"",INDEX('2B check'!$C$2:$C$501,F451))</f>
        <v/>
      </c>
      <c r="H451" s="11">
        <f>IF(G451="","",ROUND(C451-G451,2))</f>
        <v/>
      </c>
      <c r="I451" s="10">
        <f>IF(E451="","",IF(COUNTIF($E$2:E451,E451)&gt;1,"Duplicate in books",IF(F451=0,"Only in books",IF(ABS(H451)&gt;1,"Value mismatch","Matched"))))</f>
        <v/>
      </c>
      <c r="J451" s="10">
        <f>IF(I451="","",IF(I451="Only in books",IF(COUNTIF('2B check'!$A$2:$A$501,A451)&gt;0,"Supplier has other invoices in 2B: look for a keying error, IMS Pending or a later period","Supplier has nothing in this 2B: check whether the supplier has filed GSTR-1 for the period"),IF(I451="Value mismatch",IF(H451&gt;0,"Books tax is higher than 2B","Books tax is lower than 2B"),IF(I451="Duplicate in books","Same key as an earlier row: left out of the totals",""))))</f>
        <v/>
      </c>
    </row>
    <row r="452">
      <c r="A452" s="10">
        <f>UPPER(SUBSTITUTE(TRIM('Purchase register'!A452&amp;"")," ",""))</f>
        <v/>
      </c>
      <c r="B452" s="10">
        <f>IF(E452="","",'Purchase register'!C452&amp;"")</f>
        <v/>
      </c>
      <c r="C452" s="11">
        <f>IF(E452="","",SUM('Purchase register'!F452:I452))</f>
        <v/>
      </c>
      <c r="D452" s="10">
        <f>UPPER(SUBSTITUTE(SUBSTITUTE(SUBSTITUTE(SUBSTITUTE(SUBSTITUTE(SUBSTITUTE(SUBSTITUTE(SUBSTITUTE(SUBSTITUTE(SUBSTITUTE(SUBSTITUTE(SUBSTITUTE(SUBSTITUTE('Purchase register'!C452&amp;""," ",""),"/",""),"-",""),".",""),",",""),"_",""),"\",""),"(",""),")",""),"#",""),"*",""),"?",""),"~",""))</f>
        <v/>
      </c>
      <c r="E452" s="10">
        <f>IF(OR(A452="",D452=""),"",A452&amp;"|"&amp;MID(D452,FIND(LEFT(TRIM(SUBSTITUTE(D452,"0"," ")),1),SUBSTITUTE(D452,"0"," ")),50))</f>
        <v/>
      </c>
      <c r="F452" s="12">
        <f>IF(E452="","",IFERROR(MATCH(E452,'2B check'!$E$2:$E$501,0),0))</f>
        <v/>
      </c>
      <c r="G452" s="11">
        <f>IF(OR(E452="",F452=0),"",INDEX('2B check'!$C$2:$C$501,F452))</f>
        <v/>
      </c>
      <c r="H452" s="11">
        <f>IF(G452="","",ROUND(C452-G452,2))</f>
        <v/>
      </c>
      <c r="I452" s="10">
        <f>IF(E452="","",IF(COUNTIF($E$2:E452,E452)&gt;1,"Duplicate in books",IF(F452=0,"Only in books",IF(ABS(H452)&gt;1,"Value mismatch","Matched"))))</f>
        <v/>
      </c>
      <c r="J452" s="10">
        <f>IF(I452="","",IF(I452="Only in books",IF(COUNTIF('2B check'!$A$2:$A$501,A452)&gt;0,"Supplier has other invoices in 2B: look for a keying error, IMS Pending or a later period","Supplier has nothing in this 2B: check whether the supplier has filed GSTR-1 for the period"),IF(I452="Value mismatch",IF(H452&gt;0,"Books tax is higher than 2B","Books tax is lower than 2B"),IF(I452="Duplicate in books","Same key as an earlier row: left out of the totals",""))))</f>
        <v/>
      </c>
    </row>
    <row r="453">
      <c r="A453" s="10">
        <f>UPPER(SUBSTITUTE(TRIM('Purchase register'!A453&amp;"")," ",""))</f>
        <v/>
      </c>
      <c r="B453" s="10">
        <f>IF(E453="","",'Purchase register'!C453&amp;"")</f>
        <v/>
      </c>
      <c r="C453" s="11">
        <f>IF(E453="","",SUM('Purchase register'!F453:I453))</f>
        <v/>
      </c>
      <c r="D453" s="10">
        <f>UPPER(SUBSTITUTE(SUBSTITUTE(SUBSTITUTE(SUBSTITUTE(SUBSTITUTE(SUBSTITUTE(SUBSTITUTE(SUBSTITUTE(SUBSTITUTE(SUBSTITUTE(SUBSTITUTE(SUBSTITUTE(SUBSTITUTE('Purchase register'!C453&amp;""," ",""),"/",""),"-",""),".",""),",",""),"_",""),"\",""),"(",""),")",""),"#",""),"*",""),"?",""),"~",""))</f>
        <v/>
      </c>
      <c r="E453" s="10">
        <f>IF(OR(A453="",D453=""),"",A453&amp;"|"&amp;MID(D453,FIND(LEFT(TRIM(SUBSTITUTE(D453,"0"," ")),1),SUBSTITUTE(D453,"0"," ")),50))</f>
        <v/>
      </c>
      <c r="F453" s="12">
        <f>IF(E453="","",IFERROR(MATCH(E453,'2B check'!$E$2:$E$501,0),0))</f>
        <v/>
      </c>
      <c r="G453" s="11">
        <f>IF(OR(E453="",F453=0),"",INDEX('2B check'!$C$2:$C$501,F453))</f>
        <v/>
      </c>
      <c r="H453" s="11">
        <f>IF(G453="","",ROUND(C453-G453,2))</f>
        <v/>
      </c>
      <c r="I453" s="10">
        <f>IF(E453="","",IF(COUNTIF($E$2:E453,E453)&gt;1,"Duplicate in books",IF(F453=0,"Only in books",IF(ABS(H453)&gt;1,"Value mismatch","Matched"))))</f>
        <v/>
      </c>
      <c r="J453" s="10">
        <f>IF(I453="","",IF(I453="Only in books",IF(COUNTIF('2B check'!$A$2:$A$501,A453)&gt;0,"Supplier has other invoices in 2B: look for a keying error, IMS Pending or a later period","Supplier has nothing in this 2B: check whether the supplier has filed GSTR-1 for the period"),IF(I453="Value mismatch",IF(H453&gt;0,"Books tax is higher than 2B","Books tax is lower than 2B"),IF(I453="Duplicate in books","Same key as an earlier row: left out of the totals",""))))</f>
        <v/>
      </c>
    </row>
    <row r="454">
      <c r="A454" s="10">
        <f>UPPER(SUBSTITUTE(TRIM('Purchase register'!A454&amp;"")," ",""))</f>
        <v/>
      </c>
      <c r="B454" s="10">
        <f>IF(E454="","",'Purchase register'!C454&amp;"")</f>
        <v/>
      </c>
      <c r="C454" s="11">
        <f>IF(E454="","",SUM('Purchase register'!F454:I454))</f>
        <v/>
      </c>
      <c r="D454" s="10">
        <f>UPPER(SUBSTITUTE(SUBSTITUTE(SUBSTITUTE(SUBSTITUTE(SUBSTITUTE(SUBSTITUTE(SUBSTITUTE(SUBSTITUTE(SUBSTITUTE(SUBSTITUTE(SUBSTITUTE(SUBSTITUTE(SUBSTITUTE('Purchase register'!C454&amp;""," ",""),"/",""),"-",""),".",""),",",""),"_",""),"\",""),"(",""),")",""),"#",""),"*",""),"?",""),"~",""))</f>
        <v/>
      </c>
      <c r="E454" s="10">
        <f>IF(OR(A454="",D454=""),"",A454&amp;"|"&amp;MID(D454,FIND(LEFT(TRIM(SUBSTITUTE(D454,"0"," ")),1),SUBSTITUTE(D454,"0"," ")),50))</f>
        <v/>
      </c>
      <c r="F454" s="12">
        <f>IF(E454="","",IFERROR(MATCH(E454,'2B check'!$E$2:$E$501,0),0))</f>
        <v/>
      </c>
      <c r="G454" s="11">
        <f>IF(OR(E454="",F454=0),"",INDEX('2B check'!$C$2:$C$501,F454))</f>
        <v/>
      </c>
      <c r="H454" s="11">
        <f>IF(G454="","",ROUND(C454-G454,2))</f>
        <v/>
      </c>
      <c r="I454" s="10">
        <f>IF(E454="","",IF(COUNTIF($E$2:E454,E454)&gt;1,"Duplicate in books",IF(F454=0,"Only in books",IF(ABS(H454)&gt;1,"Value mismatch","Matched"))))</f>
        <v/>
      </c>
      <c r="J454" s="10">
        <f>IF(I454="","",IF(I454="Only in books",IF(COUNTIF('2B check'!$A$2:$A$501,A454)&gt;0,"Supplier has other invoices in 2B: look for a keying error, IMS Pending or a later period","Supplier has nothing in this 2B: check whether the supplier has filed GSTR-1 for the period"),IF(I454="Value mismatch",IF(H454&gt;0,"Books tax is higher than 2B","Books tax is lower than 2B"),IF(I454="Duplicate in books","Same key as an earlier row: left out of the totals",""))))</f>
        <v/>
      </c>
    </row>
    <row r="455">
      <c r="A455" s="10">
        <f>UPPER(SUBSTITUTE(TRIM('Purchase register'!A455&amp;"")," ",""))</f>
        <v/>
      </c>
      <c r="B455" s="10">
        <f>IF(E455="","",'Purchase register'!C455&amp;"")</f>
        <v/>
      </c>
      <c r="C455" s="11">
        <f>IF(E455="","",SUM('Purchase register'!F455:I455))</f>
        <v/>
      </c>
      <c r="D455" s="10">
        <f>UPPER(SUBSTITUTE(SUBSTITUTE(SUBSTITUTE(SUBSTITUTE(SUBSTITUTE(SUBSTITUTE(SUBSTITUTE(SUBSTITUTE(SUBSTITUTE(SUBSTITUTE(SUBSTITUTE(SUBSTITUTE(SUBSTITUTE('Purchase register'!C455&amp;""," ",""),"/",""),"-",""),".",""),",",""),"_",""),"\",""),"(",""),")",""),"#",""),"*",""),"?",""),"~",""))</f>
        <v/>
      </c>
      <c r="E455" s="10">
        <f>IF(OR(A455="",D455=""),"",A455&amp;"|"&amp;MID(D455,FIND(LEFT(TRIM(SUBSTITUTE(D455,"0"," ")),1),SUBSTITUTE(D455,"0"," ")),50))</f>
        <v/>
      </c>
      <c r="F455" s="12">
        <f>IF(E455="","",IFERROR(MATCH(E455,'2B check'!$E$2:$E$501,0),0))</f>
        <v/>
      </c>
      <c r="G455" s="11">
        <f>IF(OR(E455="",F455=0),"",INDEX('2B check'!$C$2:$C$501,F455))</f>
        <v/>
      </c>
      <c r="H455" s="11">
        <f>IF(G455="","",ROUND(C455-G455,2))</f>
        <v/>
      </c>
      <c r="I455" s="10">
        <f>IF(E455="","",IF(COUNTIF($E$2:E455,E455)&gt;1,"Duplicate in books",IF(F455=0,"Only in books",IF(ABS(H455)&gt;1,"Value mismatch","Matched"))))</f>
        <v/>
      </c>
      <c r="J455" s="10">
        <f>IF(I455="","",IF(I455="Only in books",IF(COUNTIF('2B check'!$A$2:$A$501,A455)&gt;0,"Supplier has other invoices in 2B: look for a keying error, IMS Pending or a later period","Supplier has nothing in this 2B: check whether the supplier has filed GSTR-1 for the period"),IF(I455="Value mismatch",IF(H455&gt;0,"Books tax is higher than 2B","Books tax is lower than 2B"),IF(I455="Duplicate in books","Same key as an earlier row: left out of the totals",""))))</f>
        <v/>
      </c>
    </row>
    <row r="456">
      <c r="A456" s="10">
        <f>UPPER(SUBSTITUTE(TRIM('Purchase register'!A456&amp;"")," ",""))</f>
        <v/>
      </c>
      <c r="B456" s="10">
        <f>IF(E456="","",'Purchase register'!C456&amp;"")</f>
        <v/>
      </c>
      <c r="C456" s="11">
        <f>IF(E456="","",SUM('Purchase register'!F456:I456))</f>
        <v/>
      </c>
      <c r="D456" s="10">
        <f>UPPER(SUBSTITUTE(SUBSTITUTE(SUBSTITUTE(SUBSTITUTE(SUBSTITUTE(SUBSTITUTE(SUBSTITUTE(SUBSTITUTE(SUBSTITUTE(SUBSTITUTE(SUBSTITUTE(SUBSTITUTE(SUBSTITUTE('Purchase register'!C456&amp;""," ",""),"/",""),"-",""),".",""),",",""),"_",""),"\",""),"(",""),")",""),"#",""),"*",""),"?",""),"~",""))</f>
        <v/>
      </c>
      <c r="E456" s="10">
        <f>IF(OR(A456="",D456=""),"",A456&amp;"|"&amp;MID(D456,FIND(LEFT(TRIM(SUBSTITUTE(D456,"0"," ")),1),SUBSTITUTE(D456,"0"," ")),50))</f>
        <v/>
      </c>
      <c r="F456" s="12">
        <f>IF(E456="","",IFERROR(MATCH(E456,'2B check'!$E$2:$E$501,0),0))</f>
        <v/>
      </c>
      <c r="G456" s="11">
        <f>IF(OR(E456="",F456=0),"",INDEX('2B check'!$C$2:$C$501,F456))</f>
        <v/>
      </c>
      <c r="H456" s="11">
        <f>IF(G456="","",ROUND(C456-G456,2))</f>
        <v/>
      </c>
      <c r="I456" s="10">
        <f>IF(E456="","",IF(COUNTIF($E$2:E456,E456)&gt;1,"Duplicate in books",IF(F456=0,"Only in books",IF(ABS(H456)&gt;1,"Value mismatch","Matched"))))</f>
        <v/>
      </c>
      <c r="J456" s="10">
        <f>IF(I456="","",IF(I456="Only in books",IF(COUNTIF('2B check'!$A$2:$A$501,A456)&gt;0,"Supplier has other invoices in 2B: look for a keying error, IMS Pending or a later period","Supplier has nothing in this 2B: check whether the supplier has filed GSTR-1 for the period"),IF(I456="Value mismatch",IF(H456&gt;0,"Books tax is higher than 2B","Books tax is lower than 2B"),IF(I456="Duplicate in books","Same key as an earlier row: left out of the totals",""))))</f>
        <v/>
      </c>
    </row>
    <row r="457">
      <c r="A457" s="10">
        <f>UPPER(SUBSTITUTE(TRIM('Purchase register'!A457&amp;"")," ",""))</f>
        <v/>
      </c>
      <c r="B457" s="10">
        <f>IF(E457="","",'Purchase register'!C457&amp;"")</f>
        <v/>
      </c>
      <c r="C457" s="11">
        <f>IF(E457="","",SUM('Purchase register'!F457:I457))</f>
        <v/>
      </c>
      <c r="D457" s="10">
        <f>UPPER(SUBSTITUTE(SUBSTITUTE(SUBSTITUTE(SUBSTITUTE(SUBSTITUTE(SUBSTITUTE(SUBSTITUTE(SUBSTITUTE(SUBSTITUTE(SUBSTITUTE(SUBSTITUTE(SUBSTITUTE(SUBSTITUTE('Purchase register'!C457&amp;""," ",""),"/",""),"-",""),".",""),",",""),"_",""),"\",""),"(",""),")",""),"#",""),"*",""),"?",""),"~",""))</f>
        <v/>
      </c>
      <c r="E457" s="10">
        <f>IF(OR(A457="",D457=""),"",A457&amp;"|"&amp;MID(D457,FIND(LEFT(TRIM(SUBSTITUTE(D457,"0"," ")),1),SUBSTITUTE(D457,"0"," ")),50))</f>
        <v/>
      </c>
      <c r="F457" s="12">
        <f>IF(E457="","",IFERROR(MATCH(E457,'2B check'!$E$2:$E$501,0),0))</f>
        <v/>
      </c>
      <c r="G457" s="11">
        <f>IF(OR(E457="",F457=0),"",INDEX('2B check'!$C$2:$C$501,F457))</f>
        <v/>
      </c>
      <c r="H457" s="11">
        <f>IF(G457="","",ROUND(C457-G457,2))</f>
        <v/>
      </c>
      <c r="I457" s="10">
        <f>IF(E457="","",IF(COUNTIF($E$2:E457,E457)&gt;1,"Duplicate in books",IF(F457=0,"Only in books",IF(ABS(H457)&gt;1,"Value mismatch","Matched"))))</f>
        <v/>
      </c>
      <c r="J457" s="10">
        <f>IF(I457="","",IF(I457="Only in books",IF(COUNTIF('2B check'!$A$2:$A$501,A457)&gt;0,"Supplier has other invoices in 2B: look for a keying error, IMS Pending or a later period","Supplier has nothing in this 2B: check whether the supplier has filed GSTR-1 for the period"),IF(I457="Value mismatch",IF(H457&gt;0,"Books tax is higher than 2B","Books tax is lower than 2B"),IF(I457="Duplicate in books","Same key as an earlier row: left out of the totals",""))))</f>
        <v/>
      </c>
    </row>
    <row r="458">
      <c r="A458" s="10">
        <f>UPPER(SUBSTITUTE(TRIM('Purchase register'!A458&amp;"")," ",""))</f>
        <v/>
      </c>
      <c r="B458" s="10">
        <f>IF(E458="","",'Purchase register'!C458&amp;"")</f>
        <v/>
      </c>
      <c r="C458" s="11">
        <f>IF(E458="","",SUM('Purchase register'!F458:I458))</f>
        <v/>
      </c>
      <c r="D458" s="10">
        <f>UPPER(SUBSTITUTE(SUBSTITUTE(SUBSTITUTE(SUBSTITUTE(SUBSTITUTE(SUBSTITUTE(SUBSTITUTE(SUBSTITUTE(SUBSTITUTE(SUBSTITUTE(SUBSTITUTE(SUBSTITUTE(SUBSTITUTE('Purchase register'!C458&amp;""," ",""),"/",""),"-",""),".",""),",",""),"_",""),"\",""),"(",""),")",""),"#",""),"*",""),"?",""),"~",""))</f>
        <v/>
      </c>
      <c r="E458" s="10">
        <f>IF(OR(A458="",D458=""),"",A458&amp;"|"&amp;MID(D458,FIND(LEFT(TRIM(SUBSTITUTE(D458,"0"," ")),1),SUBSTITUTE(D458,"0"," ")),50))</f>
        <v/>
      </c>
      <c r="F458" s="12">
        <f>IF(E458="","",IFERROR(MATCH(E458,'2B check'!$E$2:$E$501,0),0))</f>
        <v/>
      </c>
      <c r="G458" s="11">
        <f>IF(OR(E458="",F458=0),"",INDEX('2B check'!$C$2:$C$501,F458))</f>
        <v/>
      </c>
      <c r="H458" s="11">
        <f>IF(G458="","",ROUND(C458-G458,2))</f>
        <v/>
      </c>
      <c r="I458" s="10">
        <f>IF(E458="","",IF(COUNTIF($E$2:E458,E458)&gt;1,"Duplicate in books",IF(F458=0,"Only in books",IF(ABS(H458)&gt;1,"Value mismatch","Matched"))))</f>
        <v/>
      </c>
      <c r="J458" s="10">
        <f>IF(I458="","",IF(I458="Only in books",IF(COUNTIF('2B check'!$A$2:$A$501,A458)&gt;0,"Supplier has other invoices in 2B: look for a keying error, IMS Pending or a later period","Supplier has nothing in this 2B: check whether the supplier has filed GSTR-1 for the period"),IF(I458="Value mismatch",IF(H458&gt;0,"Books tax is higher than 2B","Books tax is lower than 2B"),IF(I458="Duplicate in books","Same key as an earlier row: left out of the totals",""))))</f>
        <v/>
      </c>
    </row>
    <row r="459">
      <c r="A459" s="10">
        <f>UPPER(SUBSTITUTE(TRIM('Purchase register'!A459&amp;"")," ",""))</f>
        <v/>
      </c>
      <c r="B459" s="10">
        <f>IF(E459="","",'Purchase register'!C459&amp;"")</f>
        <v/>
      </c>
      <c r="C459" s="11">
        <f>IF(E459="","",SUM('Purchase register'!F459:I459))</f>
        <v/>
      </c>
      <c r="D459" s="10">
        <f>UPPER(SUBSTITUTE(SUBSTITUTE(SUBSTITUTE(SUBSTITUTE(SUBSTITUTE(SUBSTITUTE(SUBSTITUTE(SUBSTITUTE(SUBSTITUTE(SUBSTITUTE(SUBSTITUTE(SUBSTITUTE(SUBSTITUTE('Purchase register'!C459&amp;""," ",""),"/",""),"-",""),".",""),",",""),"_",""),"\",""),"(",""),")",""),"#",""),"*",""),"?",""),"~",""))</f>
        <v/>
      </c>
      <c r="E459" s="10">
        <f>IF(OR(A459="",D459=""),"",A459&amp;"|"&amp;MID(D459,FIND(LEFT(TRIM(SUBSTITUTE(D459,"0"," ")),1),SUBSTITUTE(D459,"0"," ")),50))</f>
        <v/>
      </c>
      <c r="F459" s="12">
        <f>IF(E459="","",IFERROR(MATCH(E459,'2B check'!$E$2:$E$501,0),0))</f>
        <v/>
      </c>
      <c r="G459" s="11">
        <f>IF(OR(E459="",F459=0),"",INDEX('2B check'!$C$2:$C$501,F459))</f>
        <v/>
      </c>
      <c r="H459" s="11">
        <f>IF(G459="","",ROUND(C459-G459,2))</f>
        <v/>
      </c>
      <c r="I459" s="10">
        <f>IF(E459="","",IF(COUNTIF($E$2:E459,E459)&gt;1,"Duplicate in books",IF(F459=0,"Only in books",IF(ABS(H459)&gt;1,"Value mismatch","Matched"))))</f>
        <v/>
      </c>
      <c r="J459" s="10">
        <f>IF(I459="","",IF(I459="Only in books",IF(COUNTIF('2B check'!$A$2:$A$501,A459)&gt;0,"Supplier has other invoices in 2B: look for a keying error, IMS Pending or a later period","Supplier has nothing in this 2B: check whether the supplier has filed GSTR-1 for the period"),IF(I459="Value mismatch",IF(H459&gt;0,"Books tax is higher than 2B","Books tax is lower than 2B"),IF(I459="Duplicate in books","Same key as an earlier row: left out of the totals",""))))</f>
        <v/>
      </c>
    </row>
    <row r="460">
      <c r="A460" s="10">
        <f>UPPER(SUBSTITUTE(TRIM('Purchase register'!A460&amp;"")," ",""))</f>
        <v/>
      </c>
      <c r="B460" s="10">
        <f>IF(E460="","",'Purchase register'!C460&amp;"")</f>
        <v/>
      </c>
      <c r="C460" s="11">
        <f>IF(E460="","",SUM('Purchase register'!F460:I460))</f>
        <v/>
      </c>
      <c r="D460" s="10">
        <f>UPPER(SUBSTITUTE(SUBSTITUTE(SUBSTITUTE(SUBSTITUTE(SUBSTITUTE(SUBSTITUTE(SUBSTITUTE(SUBSTITUTE(SUBSTITUTE(SUBSTITUTE(SUBSTITUTE(SUBSTITUTE(SUBSTITUTE('Purchase register'!C460&amp;""," ",""),"/",""),"-",""),".",""),",",""),"_",""),"\",""),"(",""),")",""),"#",""),"*",""),"?",""),"~",""))</f>
        <v/>
      </c>
      <c r="E460" s="10">
        <f>IF(OR(A460="",D460=""),"",A460&amp;"|"&amp;MID(D460,FIND(LEFT(TRIM(SUBSTITUTE(D460,"0"," ")),1),SUBSTITUTE(D460,"0"," ")),50))</f>
        <v/>
      </c>
      <c r="F460" s="12">
        <f>IF(E460="","",IFERROR(MATCH(E460,'2B check'!$E$2:$E$501,0),0))</f>
        <v/>
      </c>
      <c r="G460" s="11">
        <f>IF(OR(E460="",F460=0),"",INDEX('2B check'!$C$2:$C$501,F460))</f>
        <v/>
      </c>
      <c r="H460" s="11">
        <f>IF(G460="","",ROUND(C460-G460,2))</f>
        <v/>
      </c>
      <c r="I460" s="10">
        <f>IF(E460="","",IF(COUNTIF($E$2:E460,E460)&gt;1,"Duplicate in books",IF(F460=0,"Only in books",IF(ABS(H460)&gt;1,"Value mismatch","Matched"))))</f>
        <v/>
      </c>
      <c r="J460" s="10">
        <f>IF(I460="","",IF(I460="Only in books",IF(COUNTIF('2B check'!$A$2:$A$501,A460)&gt;0,"Supplier has other invoices in 2B: look for a keying error, IMS Pending or a later period","Supplier has nothing in this 2B: check whether the supplier has filed GSTR-1 for the period"),IF(I460="Value mismatch",IF(H460&gt;0,"Books tax is higher than 2B","Books tax is lower than 2B"),IF(I460="Duplicate in books","Same key as an earlier row: left out of the totals",""))))</f>
        <v/>
      </c>
    </row>
    <row r="461">
      <c r="A461" s="10">
        <f>UPPER(SUBSTITUTE(TRIM('Purchase register'!A461&amp;"")," ",""))</f>
        <v/>
      </c>
      <c r="B461" s="10">
        <f>IF(E461="","",'Purchase register'!C461&amp;"")</f>
        <v/>
      </c>
      <c r="C461" s="11">
        <f>IF(E461="","",SUM('Purchase register'!F461:I461))</f>
        <v/>
      </c>
      <c r="D461" s="10">
        <f>UPPER(SUBSTITUTE(SUBSTITUTE(SUBSTITUTE(SUBSTITUTE(SUBSTITUTE(SUBSTITUTE(SUBSTITUTE(SUBSTITUTE(SUBSTITUTE(SUBSTITUTE(SUBSTITUTE(SUBSTITUTE(SUBSTITUTE('Purchase register'!C461&amp;""," ",""),"/",""),"-",""),".",""),",",""),"_",""),"\",""),"(",""),")",""),"#",""),"*",""),"?",""),"~",""))</f>
        <v/>
      </c>
      <c r="E461" s="10">
        <f>IF(OR(A461="",D461=""),"",A461&amp;"|"&amp;MID(D461,FIND(LEFT(TRIM(SUBSTITUTE(D461,"0"," ")),1),SUBSTITUTE(D461,"0"," ")),50))</f>
        <v/>
      </c>
      <c r="F461" s="12">
        <f>IF(E461="","",IFERROR(MATCH(E461,'2B check'!$E$2:$E$501,0),0))</f>
        <v/>
      </c>
      <c r="G461" s="11">
        <f>IF(OR(E461="",F461=0),"",INDEX('2B check'!$C$2:$C$501,F461))</f>
        <v/>
      </c>
      <c r="H461" s="11">
        <f>IF(G461="","",ROUND(C461-G461,2))</f>
        <v/>
      </c>
      <c r="I461" s="10">
        <f>IF(E461="","",IF(COUNTIF($E$2:E461,E461)&gt;1,"Duplicate in books",IF(F461=0,"Only in books",IF(ABS(H461)&gt;1,"Value mismatch","Matched"))))</f>
        <v/>
      </c>
      <c r="J461" s="10">
        <f>IF(I461="","",IF(I461="Only in books",IF(COUNTIF('2B check'!$A$2:$A$501,A461)&gt;0,"Supplier has other invoices in 2B: look for a keying error, IMS Pending or a later period","Supplier has nothing in this 2B: check whether the supplier has filed GSTR-1 for the period"),IF(I461="Value mismatch",IF(H461&gt;0,"Books tax is higher than 2B","Books tax is lower than 2B"),IF(I461="Duplicate in books","Same key as an earlier row: left out of the totals",""))))</f>
        <v/>
      </c>
    </row>
    <row r="462">
      <c r="A462" s="10">
        <f>UPPER(SUBSTITUTE(TRIM('Purchase register'!A462&amp;"")," ",""))</f>
        <v/>
      </c>
      <c r="B462" s="10">
        <f>IF(E462="","",'Purchase register'!C462&amp;"")</f>
        <v/>
      </c>
      <c r="C462" s="11">
        <f>IF(E462="","",SUM('Purchase register'!F462:I462))</f>
        <v/>
      </c>
      <c r="D462" s="10">
        <f>UPPER(SUBSTITUTE(SUBSTITUTE(SUBSTITUTE(SUBSTITUTE(SUBSTITUTE(SUBSTITUTE(SUBSTITUTE(SUBSTITUTE(SUBSTITUTE(SUBSTITUTE(SUBSTITUTE(SUBSTITUTE(SUBSTITUTE('Purchase register'!C462&amp;""," ",""),"/",""),"-",""),".",""),",",""),"_",""),"\",""),"(",""),")",""),"#",""),"*",""),"?",""),"~",""))</f>
        <v/>
      </c>
      <c r="E462" s="10">
        <f>IF(OR(A462="",D462=""),"",A462&amp;"|"&amp;MID(D462,FIND(LEFT(TRIM(SUBSTITUTE(D462,"0"," ")),1),SUBSTITUTE(D462,"0"," ")),50))</f>
        <v/>
      </c>
      <c r="F462" s="12">
        <f>IF(E462="","",IFERROR(MATCH(E462,'2B check'!$E$2:$E$501,0),0))</f>
        <v/>
      </c>
      <c r="G462" s="11">
        <f>IF(OR(E462="",F462=0),"",INDEX('2B check'!$C$2:$C$501,F462))</f>
        <v/>
      </c>
      <c r="H462" s="11">
        <f>IF(G462="","",ROUND(C462-G462,2))</f>
        <v/>
      </c>
      <c r="I462" s="10">
        <f>IF(E462="","",IF(COUNTIF($E$2:E462,E462)&gt;1,"Duplicate in books",IF(F462=0,"Only in books",IF(ABS(H462)&gt;1,"Value mismatch","Matched"))))</f>
        <v/>
      </c>
      <c r="J462" s="10">
        <f>IF(I462="","",IF(I462="Only in books",IF(COUNTIF('2B check'!$A$2:$A$501,A462)&gt;0,"Supplier has other invoices in 2B: look for a keying error, IMS Pending or a later period","Supplier has nothing in this 2B: check whether the supplier has filed GSTR-1 for the period"),IF(I462="Value mismatch",IF(H462&gt;0,"Books tax is higher than 2B","Books tax is lower than 2B"),IF(I462="Duplicate in books","Same key as an earlier row: left out of the totals",""))))</f>
        <v/>
      </c>
    </row>
    <row r="463">
      <c r="A463" s="10">
        <f>UPPER(SUBSTITUTE(TRIM('Purchase register'!A463&amp;"")," ",""))</f>
        <v/>
      </c>
      <c r="B463" s="10">
        <f>IF(E463="","",'Purchase register'!C463&amp;"")</f>
        <v/>
      </c>
      <c r="C463" s="11">
        <f>IF(E463="","",SUM('Purchase register'!F463:I463))</f>
        <v/>
      </c>
      <c r="D463" s="10">
        <f>UPPER(SUBSTITUTE(SUBSTITUTE(SUBSTITUTE(SUBSTITUTE(SUBSTITUTE(SUBSTITUTE(SUBSTITUTE(SUBSTITUTE(SUBSTITUTE(SUBSTITUTE(SUBSTITUTE(SUBSTITUTE(SUBSTITUTE('Purchase register'!C463&amp;""," ",""),"/",""),"-",""),".",""),",",""),"_",""),"\",""),"(",""),")",""),"#",""),"*",""),"?",""),"~",""))</f>
        <v/>
      </c>
      <c r="E463" s="10">
        <f>IF(OR(A463="",D463=""),"",A463&amp;"|"&amp;MID(D463,FIND(LEFT(TRIM(SUBSTITUTE(D463,"0"," ")),1),SUBSTITUTE(D463,"0"," ")),50))</f>
        <v/>
      </c>
      <c r="F463" s="12">
        <f>IF(E463="","",IFERROR(MATCH(E463,'2B check'!$E$2:$E$501,0),0))</f>
        <v/>
      </c>
      <c r="G463" s="11">
        <f>IF(OR(E463="",F463=0),"",INDEX('2B check'!$C$2:$C$501,F463))</f>
        <v/>
      </c>
      <c r="H463" s="11">
        <f>IF(G463="","",ROUND(C463-G463,2))</f>
        <v/>
      </c>
      <c r="I463" s="10">
        <f>IF(E463="","",IF(COUNTIF($E$2:E463,E463)&gt;1,"Duplicate in books",IF(F463=0,"Only in books",IF(ABS(H463)&gt;1,"Value mismatch","Matched"))))</f>
        <v/>
      </c>
      <c r="J463" s="10">
        <f>IF(I463="","",IF(I463="Only in books",IF(COUNTIF('2B check'!$A$2:$A$501,A463)&gt;0,"Supplier has other invoices in 2B: look for a keying error, IMS Pending or a later period","Supplier has nothing in this 2B: check whether the supplier has filed GSTR-1 for the period"),IF(I463="Value mismatch",IF(H463&gt;0,"Books tax is higher than 2B","Books tax is lower than 2B"),IF(I463="Duplicate in books","Same key as an earlier row: left out of the totals",""))))</f>
        <v/>
      </c>
    </row>
    <row r="464">
      <c r="A464" s="10">
        <f>UPPER(SUBSTITUTE(TRIM('Purchase register'!A464&amp;"")," ",""))</f>
        <v/>
      </c>
      <c r="B464" s="10">
        <f>IF(E464="","",'Purchase register'!C464&amp;"")</f>
        <v/>
      </c>
      <c r="C464" s="11">
        <f>IF(E464="","",SUM('Purchase register'!F464:I464))</f>
        <v/>
      </c>
      <c r="D464" s="10">
        <f>UPPER(SUBSTITUTE(SUBSTITUTE(SUBSTITUTE(SUBSTITUTE(SUBSTITUTE(SUBSTITUTE(SUBSTITUTE(SUBSTITUTE(SUBSTITUTE(SUBSTITUTE(SUBSTITUTE(SUBSTITUTE(SUBSTITUTE('Purchase register'!C464&amp;""," ",""),"/",""),"-",""),".",""),",",""),"_",""),"\",""),"(",""),")",""),"#",""),"*",""),"?",""),"~",""))</f>
        <v/>
      </c>
      <c r="E464" s="10">
        <f>IF(OR(A464="",D464=""),"",A464&amp;"|"&amp;MID(D464,FIND(LEFT(TRIM(SUBSTITUTE(D464,"0"," ")),1),SUBSTITUTE(D464,"0"," ")),50))</f>
        <v/>
      </c>
      <c r="F464" s="12">
        <f>IF(E464="","",IFERROR(MATCH(E464,'2B check'!$E$2:$E$501,0),0))</f>
        <v/>
      </c>
      <c r="G464" s="11">
        <f>IF(OR(E464="",F464=0),"",INDEX('2B check'!$C$2:$C$501,F464))</f>
        <v/>
      </c>
      <c r="H464" s="11">
        <f>IF(G464="","",ROUND(C464-G464,2))</f>
        <v/>
      </c>
      <c r="I464" s="10">
        <f>IF(E464="","",IF(COUNTIF($E$2:E464,E464)&gt;1,"Duplicate in books",IF(F464=0,"Only in books",IF(ABS(H464)&gt;1,"Value mismatch","Matched"))))</f>
        <v/>
      </c>
      <c r="J464" s="10">
        <f>IF(I464="","",IF(I464="Only in books",IF(COUNTIF('2B check'!$A$2:$A$501,A464)&gt;0,"Supplier has other invoices in 2B: look for a keying error, IMS Pending or a later period","Supplier has nothing in this 2B: check whether the supplier has filed GSTR-1 for the period"),IF(I464="Value mismatch",IF(H464&gt;0,"Books tax is higher than 2B","Books tax is lower than 2B"),IF(I464="Duplicate in books","Same key as an earlier row: left out of the totals",""))))</f>
        <v/>
      </c>
    </row>
    <row r="465">
      <c r="A465" s="10">
        <f>UPPER(SUBSTITUTE(TRIM('Purchase register'!A465&amp;"")," ",""))</f>
        <v/>
      </c>
      <c r="B465" s="10">
        <f>IF(E465="","",'Purchase register'!C465&amp;"")</f>
        <v/>
      </c>
      <c r="C465" s="11">
        <f>IF(E465="","",SUM('Purchase register'!F465:I465))</f>
        <v/>
      </c>
      <c r="D465" s="10">
        <f>UPPER(SUBSTITUTE(SUBSTITUTE(SUBSTITUTE(SUBSTITUTE(SUBSTITUTE(SUBSTITUTE(SUBSTITUTE(SUBSTITUTE(SUBSTITUTE(SUBSTITUTE(SUBSTITUTE(SUBSTITUTE(SUBSTITUTE('Purchase register'!C465&amp;""," ",""),"/",""),"-",""),".",""),",",""),"_",""),"\",""),"(",""),")",""),"#",""),"*",""),"?",""),"~",""))</f>
        <v/>
      </c>
      <c r="E465" s="10">
        <f>IF(OR(A465="",D465=""),"",A465&amp;"|"&amp;MID(D465,FIND(LEFT(TRIM(SUBSTITUTE(D465,"0"," ")),1),SUBSTITUTE(D465,"0"," ")),50))</f>
        <v/>
      </c>
      <c r="F465" s="12">
        <f>IF(E465="","",IFERROR(MATCH(E465,'2B check'!$E$2:$E$501,0),0))</f>
        <v/>
      </c>
      <c r="G465" s="11">
        <f>IF(OR(E465="",F465=0),"",INDEX('2B check'!$C$2:$C$501,F465))</f>
        <v/>
      </c>
      <c r="H465" s="11">
        <f>IF(G465="","",ROUND(C465-G465,2))</f>
        <v/>
      </c>
      <c r="I465" s="10">
        <f>IF(E465="","",IF(COUNTIF($E$2:E465,E465)&gt;1,"Duplicate in books",IF(F465=0,"Only in books",IF(ABS(H465)&gt;1,"Value mismatch","Matched"))))</f>
        <v/>
      </c>
      <c r="J465" s="10">
        <f>IF(I465="","",IF(I465="Only in books",IF(COUNTIF('2B check'!$A$2:$A$501,A465)&gt;0,"Supplier has other invoices in 2B: look for a keying error, IMS Pending or a later period","Supplier has nothing in this 2B: check whether the supplier has filed GSTR-1 for the period"),IF(I465="Value mismatch",IF(H465&gt;0,"Books tax is higher than 2B","Books tax is lower than 2B"),IF(I465="Duplicate in books","Same key as an earlier row: left out of the totals",""))))</f>
        <v/>
      </c>
    </row>
    <row r="466">
      <c r="A466" s="10">
        <f>UPPER(SUBSTITUTE(TRIM('Purchase register'!A466&amp;"")," ",""))</f>
        <v/>
      </c>
      <c r="B466" s="10">
        <f>IF(E466="","",'Purchase register'!C466&amp;"")</f>
        <v/>
      </c>
      <c r="C466" s="11">
        <f>IF(E466="","",SUM('Purchase register'!F466:I466))</f>
        <v/>
      </c>
      <c r="D466" s="10">
        <f>UPPER(SUBSTITUTE(SUBSTITUTE(SUBSTITUTE(SUBSTITUTE(SUBSTITUTE(SUBSTITUTE(SUBSTITUTE(SUBSTITUTE(SUBSTITUTE(SUBSTITUTE(SUBSTITUTE(SUBSTITUTE(SUBSTITUTE('Purchase register'!C466&amp;""," ",""),"/",""),"-",""),".",""),",",""),"_",""),"\",""),"(",""),")",""),"#",""),"*",""),"?",""),"~",""))</f>
        <v/>
      </c>
      <c r="E466" s="10">
        <f>IF(OR(A466="",D466=""),"",A466&amp;"|"&amp;MID(D466,FIND(LEFT(TRIM(SUBSTITUTE(D466,"0"," ")),1),SUBSTITUTE(D466,"0"," ")),50))</f>
        <v/>
      </c>
      <c r="F466" s="12">
        <f>IF(E466="","",IFERROR(MATCH(E466,'2B check'!$E$2:$E$501,0),0))</f>
        <v/>
      </c>
      <c r="G466" s="11">
        <f>IF(OR(E466="",F466=0),"",INDEX('2B check'!$C$2:$C$501,F466))</f>
        <v/>
      </c>
      <c r="H466" s="11">
        <f>IF(G466="","",ROUND(C466-G466,2))</f>
        <v/>
      </c>
      <c r="I466" s="10">
        <f>IF(E466="","",IF(COUNTIF($E$2:E466,E466)&gt;1,"Duplicate in books",IF(F466=0,"Only in books",IF(ABS(H466)&gt;1,"Value mismatch","Matched"))))</f>
        <v/>
      </c>
      <c r="J466" s="10">
        <f>IF(I466="","",IF(I466="Only in books",IF(COUNTIF('2B check'!$A$2:$A$501,A466)&gt;0,"Supplier has other invoices in 2B: look for a keying error, IMS Pending or a later period","Supplier has nothing in this 2B: check whether the supplier has filed GSTR-1 for the period"),IF(I466="Value mismatch",IF(H466&gt;0,"Books tax is higher than 2B","Books tax is lower than 2B"),IF(I466="Duplicate in books","Same key as an earlier row: left out of the totals",""))))</f>
        <v/>
      </c>
    </row>
    <row r="467">
      <c r="A467" s="10">
        <f>UPPER(SUBSTITUTE(TRIM('Purchase register'!A467&amp;"")," ",""))</f>
        <v/>
      </c>
      <c r="B467" s="10">
        <f>IF(E467="","",'Purchase register'!C467&amp;"")</f>
        <v/>
      </c>
      <c r="C467" s="11">
        <f>IF(E467="","",SUM('Purchase register'!F467:I467))</f>
        <v/>
      </c>
      <c r="D467" s="10">
        <f>UPPER(SUBSTITUTE(SUBSTITUTE(SUBSTITUTE(SUBSTITUTE(SUBSTITUTE(SUBSTITUTE(SUBSTITUTE(SUBSTITUTE(SUBSTITUTE(SUBSTITUTE(SUBSTITUTE(SUBSTITUTE(SUBSTITUTE('Purchase register'!C467&amp;""," ",""),"/",""),"-",""),".",""),",",""),"_",""),"\",""),"(",""),")",""),"#",""),"*",""),"?",""),"~",""))</f>
        <v/>
      </c>
      <c r="E467" s="10">
        <f>IF(OR(A467="",D467=""),"",A467&amp;"|"&amp;MID(D467,FIND(LEFT(TRIM(SUBSTITUTE(D467,"0"," ")),1),SUBSTITUTE(D467,"0"," ")),50))</f>
        <v/>
      </c>
      <c r="F467" s="12">
        <f>IF(E467="","",IFERROR(MATCH(E467,'2B check'!$E$2:$E$501,0),0))</f>
        <v/>
      </c>
      <c r="G467" s="11">
        <f>IF(OR(E467="",F467=0),"",INDEX('2B check'!$C$2:$C$501,F467))</f>
        <v/>
      </c>
      <c r="H467" s="11">
        <f>IF(G467="","",ROUND(C467-G467,2))</f>
        <v/>
      </c>
      <c r="I467" s="10">
        <f>IF(E467="","",IF(COUNTIF($E$2:E467,E467)&gt;1,"Duplicate in books",IF(F467=0,"Only in books",IF(ABS(H467)&gt;1,"Value mismatch","Matched"))))</f>
        <v/>
      </c>
      <c r="J467" s="10">
        <f>IF(I467="","",IF(I467="Only in books",IF(COUNTIF('2B check'!$A$2:$A$501,A467)&gt;0,"Supplier has other invoices in 2B: look for a keying error, IMS Pending or a later period","Supplier has nothing in this 2B: check whether the supplier has filed GSTR-1 for the period"),IF(I467="Value mismatch",IF(H467&gt;0,"Books tax is higher than 2B","Books tax is lower than 2B"),IF(I467="Duplicate in books","Same key as an earlier row: left out of the totals",""))))</f>
        <v/>
      </c>
    </row>
    <row r="468">
      <c r="A468" s="10">
        <f>UPPER(SUBSTITUTE(TRIM('Purchase register'!A468&amp;"")," ",""))</f>
        <v/>
      </c>
      <c r="B468" s="10">
        <f>IF(E468="","",'Purchase register'!C468&amp;"")</f>
        <v/>
      </c>
      <c r="C468" s="11">
        <f>IF(E468="","",SUM('Purchase register'!F468:I468))</f>
        <v/>
      </c>
      <c r="D468" s="10">
        <f>UPPER(SUBSTITUTE(SUBSTITUTE(SUBSTITUTE(SUBSTITUTE(SUBSTITUTE(SUBSTITUTE(SUBSTITUTE(SUBSTITUTE(SUBSTITUTE(SUBSTITUTE(SUBSTITUTE(SUBSTITUTE(SUBSTITUTE('Purchase register'!C468&amp;""," ",""),"/",""),"-",""),".",""),",",""),"_",""),"\",""),"(",""),")",""),"#",""),"*",""),"?",""),"~",""))</f>
        <v/>
      </c>
      <c r="E468" s="10">
        <f>IF(OR(A468="",D468=""),"",A468&amp;"|"&amp;MID(D468,FIND(LEFT(TRIM(SUBSTITUTE(D468,"0"," ")),1),SUBSTITUTE(D468,"0"," ")),50))</f>
        <v/>
      </c>
      <c r="F468" s="12">
        <f>IF(E468="","",IFERROR(MATCH(E468,'2B check'!$E$2:$E$501,0),0))</f>
        <v/>
      </c>
      <c r="G468" s="11">
        <f>IF(OR(E468="",F468=0),"",INDEX('2B check'!$C$2:$C$501,F468))</f>
        <v/>
      </c>
      <c r="H468" s="11">
        <f>IF(G468="","",ROUND(C468-G468,2))</f>
        <v/>
      </c>
      <c r="I468" s="10">
        <f>IF(E468="","",IF(COUNTIF($E$2:E468,E468)&gt;1,"Duplicate in books",IF(F468=0,"Only in books",IF(ABS(H468)&gt;1,"Value mismatch","Matched"))))</f>
        <v/>
      </c>
      <c r="J468" s="10">
        <f>IF(I468="","",IF(I468="Only in books",IF(COUNTIF('2B check'!$A$2:$A$501,A468)&gt;0,"Supplier has other invoices in 2B: look for a keying error, IMS Pending or a later period","Supplier has nothing in this 2B: check whether the supplier has filed GSTR-1 for the period"),IF(I468="Value mismatch",IF(H468&gt;0,"Books tax is higher than 2B","Books tax is lower than 2B"),IF(I468="Duplicate in books","Same key as an earlier row: left out of the totals",""))))</f>
        <v/>
      </c>
    </row>
    <row r="469">
      <c r="A469" s="10">
        <f>UPPER(SUBSTITUTE(TRIM('Purchase register'!A469&amp;"")," ",""))</f>
        <v/>
      </c>
      <c r="B469" s="10">
        <f>IF(E469="","",'Purchase register'!C469&amp;"")</f>
        <v/>
      </c>
      <c r="C469" s="11">
        <f>IF(E469="","",SUM('Purchase register'!F469:I469))</f>
        <v/>
      </c>
      <c r="D469" s="10">
        <f>UPPER(SUBSTITUTE(SUBSTITUTE(SUBSTITUTE(SUBSTITUTE(SUBSTITUTE(SUBSTITUTE(SUBSTITUTE(SUBSTITUTE(SUBSTITUTE(SUBSTITUTE(SUBSTITUTE(SUBSTITUTE(SUBSTITUTE('Purchase register'!C469&amp;""," ",""),"/",""),"-",""),".",""),",",""),"_",""),"\",""),"(",""),")",""),"#",""),"*",""),"?",""),"~",""))</f>
        <v/>
      </c>
      <c r="E469" s="10">
        <f>IF(OR(A469="",D469=""),"",A469&amp;"|"&amp;MID(D469,FIND(LEFT(TRIM(SUBSTITUTE(D469,"0"," ")),1),SUBSTITUTE(D469,"0"," ")),50))</f>
        <v/>
      </c>
      <c r="F469" s="12">
        <f>IF(E469="","",IFERROR(MATCH(E469,'2B check'!$E$2:$E$501,0),0))</f>
        <v/>
      </c>
      <c r="G469" s="11">
        <f>IF(OR(E469="",F469=0),"",INDEX('2B check'!$C$2:$C$501,F469))</f>
        <v/>
      </c>
      <c r="H469" s="11">
        <f>IF(G469="","",ROUND(C469-G469,2))</f>
        <v/>
      </c>
      <c r="I469" s="10">
        <f>IF(E469="","",IF(COUNTIF($E$2:E469,E469)&gt;1,"Duplicate in books",IF(F469=0,"Only in books",IF(ABS(H469)&gt;1,"Value mismatch","Matched"))))</f>
        <v/>
      </c>
      <c r="J469" s="10">
        <f>IF(I469="","",IF(I469="Only in books",IF(COUNTIF('2B check'!$A$2:$A$501,A469)&gt;0,"Supplier has other invoices in 2B: look for a keying error, IMS Pending or a later period","Supplier has nothing in this 2B: check whether the supplier has filed GSTR-1 for the period"),IF(I469="Value mismatch",IF(H469&gt;0,"Books tax is higher than 2B","Books tax is lower than 2B"),IF(I469="Duplicate in books","Same key as an earlier row: left out of the totals",""))))</f>
        <v/>
      </c>
    </row>
    <row r="470">
      <c r="A470" s="10">
        <f>UPPER(SUBSTITUTE(TRIM('Purchase register'!A470&amp;"")," ",""))</f>
        <v/>
      </c>
      <c r="B470" s="10">
        <f>IF(E470="","",'Purchase register'!C470&amp;"")</f>
        <v/>
      </c>
      <c r="C470" s="11">
        <f>IF(E470="","",SUM('Purchase register'!F470:I470))</f>
        <v/>
      </c>
      <c r="D470" s="10">
        <f>UPPER(SUBSTITUTE(SUBSTITUTE(SUBSTITUTE(SUBSTITUTE(SUBSTITUTE(SUBSTITUTE(SUBSTITUTE(SUBSTITUTE(SUBSTITUTE(SUBSTITUTE(SUBSTITUTE(SUBSTITUTE(SUBSTITUTE('Purchase register'!C470&amp;""," ",""),"/",""),"-",""),".",""),",",""),"_",""),"\",""),"(",""),")",""),"#",""),"*",""),"?",""),"~",""))</f>
        <v/>
      </c>
      <c r="E470" s="10">
        <f>IF(OR(A470="",D470=""),"",A470&amp;"|"&amp;MID(D470,FIND(LEFT(TRIM(SUBSTITUTE(D470,"0"," ")),1),SUBSTITUTE(D470,"0"," ")),50))</f>
        <v/>
      </c>
      <c r="F470" s="12">
        <f>IF(E470="","",IFERROR(MATCH(E470,'2B check'!$E$2:$E$501,0),0))</f>
        <v/>
      </c>
      <c r="G470" s="11">
        <f>IF(OR(E470="",F470=0),"",INDEX('2B check'!$C$2:$C$501,F470))</f>
        <v/>
      </c>
      <c r="H470" s="11">
        <f>IF(G470="","",ROUND(C470-G470,2))</f>
        <v/>
      </c>
      <c r="I470" s="10">
        <f>IF(E470="","",IF(COUNTIF($E$2:E470,E470)&gt;1,"Duplicate in books",IF(F470=0,"Only in books",IF(ABS(H470)&gt;1,"Value mismatch","Matched"))))</f>
        <v/>
      </c>
      <c r="J470" s="10">
        <f>IF(I470="","",IF(I470="Only in books",IF(COUNTIF('2B check'!$A$2:$A$501,A470)&gt;0,"Supplier has other invoices in 2B: look for a keying error, IMS Pending or a later period","Supplier has nothing in this 2B: check whether the supplier has filed GSTR-1 for the period"),IF(I470="Value mismatch",IF(H470&gt;0,"Books tax is higher than 2B","Books tax is lower than 2B"),IF(I470="Duplicate in books","Same key as an earlier row: left out of the totals",""))))</f>
        <v/>
      </c>
    </row>
    <row r="471">
      <c r="A471" s="10">
        <f>UPPER(SUBSTITUTE(TRIM('Purchase register'!A471&amp;"")," ",""))</f>
        <v/>
      </c>
      <c r="B471" s="10">
        <f>IF(E471="","",'Purchase register'!C471&amp;"")</f>
        <v/>
      </c>
      <c r="C471" s="11">
        <f>IF(E471="","",SUM('Purchase register'!F471:I471))</f>
        <v/>
      </c>
      <c r="D471" s="10">
        <f>UPPER(SUBSTITUTE(SUBSTITUTE(SUBSTITUTE(SUBSTITUTE(SUBSTITUTE(SUBSTITUTE(SUBSTITUTE(SUBSTITUTE(SUBSTITUTE(SUBSTITUTE(SUBSTITUTE(SUBSTITUTE(SUBSTITUTE('Purchase register'!C471&amp;""," ",""),"/",""),"-",""),".",""),",",""),"_",""),"\",""),"(",""),")",""),"#",""),"*",""),"?",""),"~",""))</f>
        <v/>
      </c>
      <c r="E471" s="10">
        <f>IF(OR(A471="",D471=""),"",A471&amp;"|"&amp;MID(D471,FIND(LEFT(TRIM(SUBSTITUTE(D471,"0"," ")),1),SUBSTITUTE(D471,"0"," ")),50))</f>
        <v/>
      </c>
      <c r="F471" s="12">
        <f>IF(E471="","",IFERROR(MATCH(E471,'2B check'!$E$2:$E$501,0),0))</f>
        <v/>
      </c>
      <c r="G471" s="11">
        <f>IF(OR(E471="",F471=0),"",INDEX('2B check'!$C$2:$C$501,F471))</f>
        <v/>
      </c>
      <c r="H471" s="11">
        <f>IF(G471="","",ROUND(C471-G471,2))</f>
        <v/>
      </c>
      <c r="I471" s="10">
        <f>IF(E471="","",IF(COUNTIF($E$2:E471,E471)&gt;1,"Duplicate in books",IF(F471=0,"Only in books",IF(ABS(H471)&gt;1,"Value mismatch","Matched"))))</f>
        <v/>
      </c>
      <c r="J471" s="10">
        <f>IF(I471="","",IF(I471="Only in books",IF(COUNTIF('2B check'!$A$2:$A$501,A471)&gt;0,"Supplier has other invoices in 2B: look for a keying error, IMS Pending or a later period","Supplier has nothing in this 2B: check whether the supplier has filed GSTR-1 for the period"),IF(I471="Value mismatch",IF(H471&gt;0,"Books tax is higher than 2B","Books tax is lower than 2B"),IF(I471="Duplicate in books","Same key as an earlier row: left out of the totals",""))))</f>
        <v/>
      </c>
    </row>
    <row r="472">
      <c r="A472" s="10">
        <f>UPPER(SUBSTITUTE(TRIM('Purchase register'!A472&amp;"")," ",""))</f>
        <v/>
      </c>
      <c r="B472" s="10">
        <f>IF(E472="","",'Purchase register'!C472&amp;"")</f>
        <v/>
      </c>
      <c r="C472" s="11">
        <f>IF(E472="","",SUM('Purchase register'!F472:I472))</f>
        <v/>
      </c>
      <c r="D472" s="10">
        <f>UPPER(SUBSTITUTE(SUBSTITUTE(SUBSTITUTE(SUBSTITUTE(SUBSTITUTE(SUBSTITUTE(SUBSTITUTE(SUBSTITUTE(SUBSTITUTE(SUBSTITUTE(SUBSTITUTE(SUBSTITUTE(SUBSTITUTE('Purchase register'!C472&amp;""," ",""),"/",""),"-",""),".",""),",",""),"_",""),"\",""),"(",""),")",""),"#",""),"*",""),"?",""),"~",""))</f>
        <v/>
      </c>
      <c r="E472" s="10">
        <f>IF(OR(A472="",D472=""),"",A472&amp;"|"&amp;MID(D472,FIND(LEFT(TRIM(SUBSTITUTE(D472,"0"," ")),1),SUBSTITUTE(D472,"0"," ")),50))</f>
        <v/>
      </c>
      <c r="F472" s="12">
        <f>IF(E472="","",IFERROR(MATCH(E472,'2B check'!$E$2:$E$501,0),0))</f>
        <v/>
      </c>
      <c r="G472" s="11">
        <f>IF(OR(E472="",F472=0),"",INDEX('2B check'!$C$2:$C$501,F472))</f>
        <v/>
      </c>
      <c r="H472" s="11">
        <f>IF(G472="","",ROUND(C472-G472,2))</f>
        <v/>
      </c>
      <c r="I472" s="10">
        <f>IF(E472="","",IF(COUNTIF($E$2:E472,E472)&gt;1,"Duplicate in books",IF(F472=0,"Only in books",IF(ABS(H472)&gt;1,"Value mismatch","Matched"))))</f>
        <v/>
      </c>
      <c r="J472" s="10">
        <f>IF(I472="","",IF(I472="Only in books",IF(COUNTIF('2B check'!$A$2:$A$501,A472)&gt;0,"Supplier has other invoices in 2B: look for a keying error, IMS Pending or a later period","Supplier has nothing in this 2B: check whether the supplier has filed GSTR-1 for the period"),IF(I472="Value mismatch",IF(H472&gt;0,"Books tax is higher than 2B","Books tax is lower than 2B"),IF(I472="Duplicate in books","Same key as an earlier row: left out of the totals",""))))</f>
        <v/>
      </c>
    </row>
    <row r="473">
      <c r="A473" s="10">
        <f>UPPER(SUBSTITUTE(TRIM('Purchase register'!A473&amp;"")," ",""))</f>
        <v/>
      </c>
      <c r="B473" s="10">
        <f>IF(E473="","",'Purchase register'!C473&amp;"")</f>
        <v/>
      </c>
      <c r="C473" s="11">
        <f>IF(E473="","",SUM('Purchase register'!F473:I473))</f>
        <v/>
      </c>
      <c r="D473" s="10">
        <f>UPPER(SUBSTITUTE(SUBSTITUTE(SUBSTITUTE(SUBSTITUTE(SUBSTITUTE(SUBSTITUTE(SUBSTITUTE(SUBSTITUTE(SUBSTITUTE(SUBSTITUTE(SUBSTITUTE(SUBSTITUTE(SUBSTITUTE('Purchase register'!C473&amp;""," ",""),"/",""),"-",""),".",""),",",""),"_",""),"\",""),"(",""),")",""),"#",""),"*",""),"?",""),"~",""))</f>
        <v/>
      </c>
      <c r="E473" s="10">
        <f>IF(OR(A473="",D473=""),"",A473&amp;"|"&amp;MID(D473,FIND(LEFT(TRIM(SUBSTITUTE(D473,"0"," ")),1),SUBSTITUTE(D473,"0"," ")),50))</f>
        <v/>
      </c>
      <c r="F473" s="12">
        <f>IF(E473="","",IFERROR(MATCH(E473,'2B check'!$E$2:$E$501,0),0))</f>
        <v/>
      </c>
      <c r="G473" s="11">
        <f>IF(OR(E473="",F473=0),"",INDEX('2B check'!$C$2:$C$501,F473))</f>
        <v/>
      </c>
      <c r="H473" s="11">
        <f>IF(G473="","",ROUND(C473-G473,2))</f>
        <v/>
      </c>
      <c r="I473" s="10">
        <f>IF(E473="","",IF(COUNTIF($E$2:E473,E473)&gt;1,"Duplicate in books",IF(F473=0,"Only in books",IF(ABS(H473)&gt;1,"Value mismatch","Matched"))))</f>
        <v/>
      </c>
      <c r="J473" s="10">
        <f>IF(I473="","",IF(I473="Only in books",IF(COUNTIF('2B check'!$A$2:$A$501,A473)&gt;0,"Supplier has other invoices in 2B: look for a keying error, IMS Pending or a later period","Supplier has nothing in this 2B: check whether the supplier has filed GSTR-1 for the period"),IF(I473="Value mismatch",IF(H473&gt;0,"Books tax is higher than 2B","Books tax is lower than 2B"),IF(I473="Duplicate in books","Same key as an earlier row: left out of the totals",""))))</f>
        <v/>
      </c>
    </row>
    <row r="474">
      <c r="A474" s="10">
        <f>UPPER(SUBSTITUTE(TRIM('Purchase register'!A474&amp;"")," ",""))</f>
        <v/>
      </c>
      <c r="B474" s="10">
        <f>IF(E474="","",'Purchase register'!C474&amp;"")</f>
        <v/>
      </c>
      <c r="C474" s="11">
        <f>IF(E474="","",SUM('Purchase register'!F474:I474))</f>
        <v/>
      </c>
      <c r="D474" s="10">
        <f>UPPER(SUBSTITUTE(SUBSTITUTE(SUBSTITUTE(SUBSTITUTE(SUBSTITUTE(SUBSTITUTE(SUBSTITUTE(SUBSTITUTE(SUBSTITUTE(SUBSTITUTE(SUBSTITUTE(SUBSTITUTE(SUBSTITUTE('Purchase register'!C474&amp;""," ",""),"/",""),"-",""),".",""),",",""),"_",""),"\",""),"(",""),")",""),"#",""),"*",""),"?",""),"~",""))</f>
        <v/>
      </c>
      <c r="E474" s="10">
        <f>IF(OR(A474="",D474=""),"",A474&amp;"|"&amp;MID(D474,FIND(LEFT(TRIM(SUBSTITUTE(D474,"0"," ")),1),SUBSTITUTE(D474,"0"," ")),50))</f>
        <v/>
      </c>
      <c r="F474" s="12">
        <f>IF(E474="","",IFERROR(MATCH(E474,'2B check'!$E$2:$E$501,0),0))</f>
        <v/>
      </c>
      <c r="G474" s="11">
        <f>IF(OR(E474="",F474=0),"",INDEX('2B check'!$C$2:$C$501,F474))</f>
        <v/>
      </c>
      <c r="H474" s="11">
        <f>IF(G474="","",ROUND(C474-G474,2))</f>
        <v/>
      </c>
      <c r="I474" s="10">
        <f>IF(E474="","",IF(COUNTIF($E$2:E474,E474)&gt;1,"Duplicate in books",IF(F474=0,"Only in books",IF(ABS(H474)&gt;1,"Value mismatch","Matched"))))</f>
        <v/>
      </c>
      <c r="J474" s="10">
        <f>IF(I474="","",IF(I474="Only in books",IF(COUNTIF('2B check'!$A$2:$A$501,A474)&gt;0,"Supplier has other invoices in 2B: look for a keying error, IMS Pending or a later period","Supplier has nothing in this 2B: check whether the supplier has filed GSTR-1 for the period"),IF(I474="Value mismatch",IF(H474&gt;0,"Books tax is higher than 2B","Books tax is lower than 2B"),IF(I474="Duplicate in books","Same key as an earlier row: left out of the totals",""))))</f>
        <v/>
      </c>
    </row>
    <row r="475">
      <c r="A475" s="10">
        <f>UPPER(SUBSTITUTE(TRIM('Purchase register'!A475&amp;"")," ",""))</f>
        <v/>
      </c>
      <c r="B475" s="10">
        <f>IF(E475="","",'Purchase register'!C475&amp;"")</f>
        <v/>
      </c>
      <c r="C475" s="11">
        <f>IF(E475="","",SUM('Purchase register'!F475:I475))</f>
        <v/>
      </c>
      <c r="D475" s="10">
        <f>UPPER(SUBSTITUTE(SUBSTITUTE(SUBSTITUTE(SUBSTITUTE(SUBSTITUTE(SUBSTITUTE(SUBSTITUTE(SUBSTITUTE(SUBSTITUTE(SUBSTITUTE(SUBSTITUTE(SUBSTITUTE(SUBSTITUTE('Purchase register'!C475&amp;""," ",""),"/",""),"-",""),".",""),",",""),"_",""),"\",""),"(",""),")",""),"#",""),"*",""),"?",""),"~",""))</f>
        <v/>
      </c>
      <c r="E475" s="10">
        <f>IF(OR(A475="",D475=""),"",A475&amp;"|"&amp;MID(D475,FIND(LEFT(TRIM(SUBSTITUTE(D475,"0"," ")),1),SUBSTITUTE(D475,"0"," ")),50))</f>
        <v/>
      </c>
      <c r="F475" s="12">
        <f>IF(E475="","",IFERROR(MATCH(E475,'2B check'!$E$2:$E$501,0),0))</f>
        <v/>
      </c>
      <c r="G475" s="11">
        <f>IF(OR(E475="",F475=0),"",INDEX('2B check'!$C$2:$C$501,F475))</f>
        <v/>
      </c>
      <c r="H475" s="11">
        <f>IF(G475="","",ROUND(C475-G475,2))</f>
        <v/>
      </c>
      <c r="I475" s="10">
        <f>IF(E475="","",IF(COUNTIF($E$2:E475,E475)&gt;1,"Duplicate in books",IF(F475=0,"Only in books",IF(ABS(H475)&gt;1,"Value mismatch","Matched"))))</f>
        <v/>
      </c>
      <c r="J475" s="10">
        <f>IF(I475="","",IF(I475="Only in books",IF(COUNTIF('2B check'!$A$2:$A$501,A475)&gt;0,"Supplier has other invoices in 2B: look for a keying error, IMS Pending or a later period","Supplier has nothing in this 2B: check whether the supplier has filed GSTR-1 for the period"),IF(I475="Value mismatch",IF(H475&gt;0,"Books tax is higher than 2B","Books tax is lower than 2B"),IF(I475="Duplicate in books","Same key as an earlier row: left out of the totals",""))))</f>
        <v/>
      </c>
    </row>
    <row r="476">
      <c r="A476" s="10">
        <f>UPPER(SUBSTITUTE(TRIM('Purchase register'!A476&amp;"")," ",""))</f>
        <v/>
      </c>
      <c r="B476" s="10">
        <f>IF(E476="","",'Purchase register'!C476&amp;"")</f>
        <v/>
      </c>
      <c r="C476" s="11">
        <f>IF(E476="","",SUM('Purchase register'!F476:I476))</f>
        <v/>
      </c>
      <c r="D476" s="10">
        <f>UPPER(SUBSTITUTE(SUBSTITUTE(SUBSTITUTE(SUBSTITUTE(SUBSTITUTE(SUBSTITUTE(SUBSTITUTE(SUBSTITUTE(SUBSTITUTE(SUBSTITUTE(SUBSTITUTE(SUBSTITUTE(SUBSTITUTE('Purchase register'!C476&amp;""," ",""),"/",""),"-",""),".",""),",",""),"_",""),"\",""),"(",""),")",""),"#",""),"*",""),"?",""),"~",""))</f>
        <v/>
      </c>
      <c r="E476" s="10">
        <f>IF(OR(A476="",D476=""),"",A476&amp;"|"&amp;MID(D476,FIND(LEFT(TRIM(SUBSTITUTE(D476,"0"," ")),1),SUBSTITUTE(D476,"0"," ")),50))</f>
        <v/>
      </c>
      <c r="F476" s="12">
        <f>IF(E476="","",IFERROR(MATCH(E476,'2B check'!$E$2:$E$501,0),0))</f>
        <v/>
      </c>
      <c r="G476" s="11">
        <f>IF(OR(E476="",F476=0),"",INDEX('2B check'!$C$2:$C$501,F476))</f>
        <v/>
      </c>
      <c r="H476" s="11">
        <f>IF(G476="","",ROUND(C476-G476,2))</f>
        <v/>
      </c>
      <c r="I476" s="10">
        <f>IF(E476="","",IF(COUNTIF($E$2:E476,E476)&gt;1,"Duplicate in books",IF(F476=0,"Only in books",IF(ABS(H476)&gt;1,"Value mismatch","Matched"))))</f>
        <v/>
      </c>
      <c r="J476" s="10">
        <f>IF(I476="","",IF(I476="Only in books",IF(COUNTIF('2B check'!$A$2:$A$501,A476)&gt;0,"Supplier has other invoices in 2B: look for a keying error, IMS Pending or a later period","Supplier has nothing in this 2B: check whether the supplier has filed GSTR-1 for the period"),IF(I476="Value mismatch",IF(H476&gt;0,"Books tax is higher than 2B","Books tax is lower than 2B"),IF(I476="Duplicate in books","Same key as an earlier row: left out of the totals",""))))</f>
        <v/>
      </c>
    </row>
    <row r="477">
      <c r="A477" s="10">
        <f>UPPER(SUBSTITUTE(TRIM('Purchase register'!A477&amp;"")," ",""))</f>
        <v/>
      </c>
      <c r="B477" s="10">
        <f>IF(E477="","",'Purchase register'!C477&amp;"")</f>
        <v/>
      </c>
      <c r="C477" s="11">
        <f>IF(E477="","",SUM('Purchase register'!F477:I477))</f>
        <v/>
      </c>
      <c r="D477" s="10">
        <f>UPPER(SUBSTITUTE(SUBSTITUTE(SUBSTITUTE(SUBSTITUTE(SUBSTITUTE(SUBSTITUTE(SUBSTITUTE(SUBSTITUTE(SUBSTITUTE(SUBSTITUTE(SUBSTITUTE(SUBSTITUTE(SUBSTITUTE('Purchase register'!C477&amp;""," ",""),"/",""),"-",""),".",""),",",""),"_",""),"\",""),"(",""),")",""),"#",""),"*",""),"?",""),"~",""))</f>
        <v/>
      </c>
      <c r="E477" s="10">
        <f>IF(OR(A477="",D477=""),"",A477&amp;"|"&amp;MID(D477,FIND(LEFT(TRIM(SUBSTITUTE(D477,"0"," ")),1),SUBSTITUTE(D477,"0"," ")),50))</f>
        <v/>
      </c>
      <c r="F477" s="12">
        <f>IF(E477="","",IFERROR(MATCH(E477,'2B check'!$E$2:$E$501,0),0))</f>
        <v/>
      </c>
      <c r="G477" s="11">
        <f>IF(OR(E477="",F477=0),"",INDEX('2B check'!$C$2:$C$501,F477))</f>
        <v/>
      </c>
      <c r="H477" s="11">
        <f>IF(G477="","",ROUND(C477-G477,2))</f>
        <v/>
      </c>
      <c r="I477" s="10">
        <f>IF(E477="","",IF(COUNTIF($E$2:E477,E477)&gt;1,"Duplicate in books",IF(F477=0,"Only in books",IF(ABS(H477)&gt;1,"Value mismatch","Matched"))))</f>
        <v/>
      </c>
      <c r="J477" s="10">
        <f>IF(I477="","",IF(I477="Only in books",IF(COUNTIF('2B check'!$A$2:$A$501,A477)&gt;0,"Supplier has other invoices in 2B: look for a keying error, IMS Pending or a later period","Supplier has nothing in this 2B: check whether the supplier has filed GSTR-1 for the period"),IF(I477="Value mismatch",IF(H477&gt;0,"Books tax is higher than 2B","Books tax is lower than 2B"),IF(I477="Duplicate in books","Same key as an earlier row: left out of the totals",""))))</f>
        <v/>
      </c>
    </row>
    <row r="478">
      <c r="A478" s="10">
        <f>UPPER(SUBSTITUTE(TRIM('Purchase register'!A478&amp;"")," ",""))</f>
        <v/>
      </c>
      <c r="B478" s="10">
        <f>IF(E478="","",'Purchase register'!C478&amp;"")</f>
        <v/>
      </c>
      <c r="C478" s="11">
        <f>IF(E478="","",SUM('Purchase register'!F478:I478))</f>
        <v/>
      </c>
      <c r="D478" s="10">
        <f>UPPER(SUBSTITUTE(SUBSTITUTE(SUBSTITUTE(SUBSTITUTE(SUBSTITUTE(SUBSTITUTE(SUBSTITUTE(SUBSTITUTE(SUBSTITUTE(SUBSTITUTE(SUBSTITUTE(SUBSTITUTE(SUBSTITUTE('Purchase register'!C478&amp;""," ",""),"/",""),"-",""),".",""),",",""),"_",""),"\",""),"(",""),")",""),"#",""),"*",""),"?",""),"~",""))</f>
        <v/>
      </c>
      <c r="E478" s="10">
        <f>IF(OR(A478="",D478=""),"",A478&amp;"|"&amp;MID(D478,FIND(LEFT(TRIM(SUBSTITUTE(D478,"0"," ")),1),SUBSTITUTE(D478,"0"," ")),50))</f>
        <v/>
      </c>
      <c r="F478" s="12">
        <f>IF(E478="","",IFERROR(MATCH(E478,'2B check'!$E$2:$E$501,0),0))</f>
        <v/>
      </c>
      <c r="G478" s="11">
        <f>IF(OR(E478="",F478=0),"",INDEX('2B check'!$C$2:$C$501,F478))</f>
        <v/>
      </c>
      <c r="H478" s="11">
        <f>IF(G478="","",ROUND(C478-G478,2))</f>
        <v/>
      </c>
      <c r="I478" s="10">
        <f>IF(E478="","",IF(COUNTIF($E$2:E478,E478)&gt;1,"Duplicate in books",IF(F478=0,"Only in books",IF(ABS(H478)&gt;1,"Value mismatch","Matched"))))</f>
        <v/>
      </c>
      <c r="J478" s="10">
        <f>IF(I478="","",IF(I478="Only in books",IF(COUNTIF('2B check'!$A$2:$A$501,A478)&gt;0,"Supplier has other invoices in 2B: look for a keying error, IMS Pending or a later period","Supplier has nothing in this 2B: check whether the supplier has filed GSTR-1 for the period"),IF(I478="Value mismatch",IF(H478&gt;0,"Books tax is higher than 2B","Books tax is lower than 2B"),IF(I478="Duplicate in books","Same key as an earlier row: left out of the totals",""))))</f>
        <v/>
      </c>
    </row>
    <row r="479">
      <c r="A479" s="10">
        <f>UPPER(SUBSTITUTE(TRIM('Purchase register'!A479&amp;"")," ",""))</f>
        <v/>
      </c>
      <c r="B479" s="10">
        <f>IF(E479="","",'Purchase register'!C479&amp;"")</f>
        <v/>
      </c>
      <c r="C479" s="11">
        <f>IF(E479="","",SUM('Purchase register'!F479:I479))</f>
        <v/>
      </c>
      <c r="D479" s="10">
        <f>UPPER(SUBSTITUTE(SUBSTITUTE(SUBSTITUTE(SUBSTITUTE(SUBSTITUTE(SUBSTITUTE(SUBSTITUTE(SUBSTITUTE(SUBSTITUTE(SUBSTITUTE(SUBSTITUTE(SUBSTITUTE(SUBSTITUTE('Purchase register'!C479&amp;""," ",""),"/",""),"-",""),".",""),",",""),"_",""),"\",""),"(",""),")",""),"#",""),"*",""),"?",""),"~",""))</f>
        <v/>
      </c>
      <c r="E479" s="10">
        <f>IF(OR(A479="",D479=""),"",A479&amp;"|"&amp;MID(D479,FIND(LEFT(TRIM(SUBSTITUTE(D479,"0"," ")),1),SUBSTITUTE(D479,"0"," ")),50))</f>
        <v/>
      </c>
      <c r="F479" s="12">
        <f>IF(E479="","",IFERROR(MATCH(E479,'2B check'!$E$2:$E$501,0),0))</f>
        <v/>
      </c>
      <c r="G479" s="11">
        <f>IF(OR(E479="",F479=0),"",INDEX('2B check'!$C$2:$C$501,F479))</f>
        <v/>
      </c>
      <c r="H479" s="11">
        <f>IF(G479="","",ROUND(C479-G479,2))</f>
        <v/>
      </c>
      <c r="I479" s="10">
        <f>IF(E479="","",IF(COUNTIF($E$2:E479,E479)&gt;1,"Duplicate in books",IF(F479=0,"Only in books",IF(ABS(H479)&gt;1,"Value mismatch","Matched"))))</f>
        <v/>
      </c>
      <c r="J479" s="10">
        <f>IF(I479="","",IF(I479="Only in books",IF(COUNTIF('2B check'!$A$2:$A$501,A479)&gt;0,"Supplier has other invoices in 2B: look for a keying error, IMS Pending or a later period","Supplier has nothing in this 2B: check whether the supplier has filed GSTR-1 for the period"),IF(I479="Value mismatch",IF(H479&gt;0,"Books tax is higher than 2B","Books tax is lower than 2B"),IF(I479="Duplicate in books","Same key as an earlier row: left out of the totals",""))))</f>
        <v/>
      </c>
    </row>
    <row r="480">
      <c r="A480" s="10">
        <f>UPPER(SUBSTITUTE(TRIM('Purchase register'!A480&amp;"")," ",""))</f>
        <v/>
      </c>
      <c r="B480" s="10">
        <f>IF(E480="","",'Purchase register'!C480&amp;"")</f>
        <v/>
      </c>
      <c r="C480" s="11">
        <f>IF(E480="","",SUM('Purchase register'!F480:I480))</f>
        <v/>
      </c>
      <c r="D480" s="10">
        <f>UPPER(SUBSTITUTE(SUBSTITUTE(SUBSTITUTE(SUBSTITUTE(SUBSTITUTE(SUBSTITUTE(SUBSTITUTE(SUBSTITUTE(SUBSTITUTE(SUBSTITUTE(SUBSTITUTE(SUBSTITUTE(SUBSTITUTE('Purchase register'!C480&amp;""," ",""),"/",""),"-",""),".",""),",",""),"_",""),"\",""),"(",""),")",""),"#",""),"*",""),"?",""),"~",""))</f>
        <v/>
      </c>
      <c r="E480" s="10">
        <f>IF(OR(A480="",D480=""),"",A480&amp;"|"&amp;MID(D480,FIND(LEFT(TRIM(SUBSTITUTE(D480,"0"," ")),1),SUBSTITUTE(D480,"0"," ")),50))</f>
        <v/>
      </c>
      <c r="F480" s="12">
        <f>IF(E480="","",IFERROR(MATCH(E480,'2B check'!$E$2:$E$501,0),0))</f>
        <v/>
      </c>
      <c r="G480" s="11">
        <f>IF(OR(E480="",F480=0),"",INDEX('2B check'!$C$2:$C$501,F480))</f>
        <v/>
      </c>
      <c r="H480" s="11">
        <f>IF(G480="","",ROUND(C480-G480,2))</f>
        <v/>
      </c>
      <c r="I480" s="10">
        <f>IF(E480="","",IF(COUNTIF($E$2:E480,E480)&gt;1,"Duplicate in books",IF(F480=0,"Only in books",IF(ABS(H480)&gt;1,"Value mismatch","Matched"))))</f>
        <v/>
      </c>
      <c r="J480" s="10">
        <f>IF(I480="","",IF(I480="Only in books",IF(COUNTIF('2B check'!$A$2:$A$501,A480)&gt;0,"Supplier has other invoices in 2B: look for a keying error, IMS Pending or a later period","Supplier has nothing in this 2B: check whether the supplier has filed GSTR-1 for the period"),IF(I480="Value mismatch",IF(H480&gt;0,"Books tax is higher than 2B","Books tax is lower than 2B"),IF(I480="Duplicate in books","Same key as an earlier row: left out of the totals",""))))</f>
        <v/>
      </c>
    </row>
    <row r="481">
      <c r="A481" s="10">
        <f>UPPER(SUBSTITUTE(TRIM('Purchase register'!A481&amp;"")," ",""))</f>
        <v/>
      </c>
      <c r="B481" s="10">
        <f>IF(E481="","",'Purchase register'!C481&amp;"")</f>
        <v/>
      </c>
      <c r="C481" s="11">
        <f>IF(E481="","",SUM('Purchase register'!F481:I481))</f>
        <v/>
      </c>
      <c r="D481" s="10">
        <f>UPPER(SUBSTITUTE(SUBSTITUTE(SUBSTITUTE(SUBSTITUTE(SUBSTITUTE(SUBSTITUTE(SUBSTITUTE(SUBSTITUTE(SUBSTITUTE(SUBSTITUTE(SUBSTITUTE(SUBSTITUTE(SUBSTITUTE('Purchase register'!C481&amp;""," ",""),"/",""),"-",""),".",""),",",""),"_",""),"\",""),"(",""),")",""),"#",""),"*",""),"?",""),"~",""))</f>
        <v/>
      </c>
      <c r="E481" s="10">
        <f>IF(OR(A481="",D481=""),"",A481&amp;"|"&amp;MID(D481,FIND(LEFT(TRIM(SUBSTITUTE(D481,"0"," ")),1),SUBSTITUTE(D481,"0"," ")),50))</f>
        <v/>
      </c>
      <c r="F481" s="12">
        <f>IF(E481="","",IFERROR(MATCH(E481,'2B check'!$E$2:$E$501,0),0))</f>
        <v/>
      </c>
      <c r="G481" s="11">
        <f>IF(OR(E481="",F481=0),"",INDEX('2B check'!$C$2:$C$501,F481))</f>
        <v/>
      </c>
      <c r="H481" s="11">
        <f>IF(G481="","",ROUND(C481-G481,2))</f>
        <v/>
      </c>
      <c r="I481" s="10">
        <f>IF(E481="","",IF(COUNTIF($E$2:E481,E481)&gt;1,"Duplicate in books",IF(F481=0,"Only in books",IF(ABS(H481)&gt;1,"Value mismatch","Matched"))))</f>
        <v/>
      </c>
      <c r="J481" s="10">
        <f>IF(I481="","",IF(I481="Only in books",IF(COUNTIF('2B check'!$A$2:$A$501,A481)&gt;0,"Supplier has other invoices in 2B: look for a keying error, IMS Pending or a later period","Supplier has nothing in this 2B: check whether the supplier has filed GSTR-1 for the period"),IF(I481="Value mismatch",IF(H481&gt;0,"Books tax is higher than 2B","Books tax is lower than 2B"),IF(I481="Duplicate in books","Same key as an earlier row: left out of the totals",""))))</f>
        <v/>
      </c>
    </row>
    <row r="482">
      <c r="A482" s="10">
        <f>UPPER(SUBSTITUTE(TRIM('Purchase register'!A482&amp;"")," ",""))</f>
        <v/>
      </c>
      <c r="B482" s="10">
        <f>IF(E482="","",'Purchase register'!C482&amp;"")</f>
        <v/>
      </c>
      <c r="C482" s="11">
        <f>IF(E482="","",SUM('Purchase register'!F482:I482))</f>
        <v/>
      </c>
      <c r="D482" s="10">
        <f>UPPER(SUBSTITUTE(SUBSTITUTE(SUBSTITUTE(SUBSTITUTE(SUBSTITUTE(SUBSTITUTE(SUBSTITUTE(SUBSTITUTE(SUBSTITUTE(SUBSTITUTE(SUBSTITUTE(SUBSTITUTE(SUBSTITUTE('Purchase register'!C482&amp;""," ",""),"/",""),"-",""),".",""),",",""),"_",""),"\",""),"(",""),")",""),"#",""),"*",""),"?",""),"~",""))</f>
        <v/>
      </c>
      <c r="E482" s="10">
        <f>IF(OR(A482="",D482=""),"",A482&amp;"|"&amp;MID(D482,FIND(LEFT(TRIM(SUBSTITUTE(D482,"0"," ")),1),SUBSTITUTE(D482,"0"," ")),50))</f>
        <v/>
      </c>
      <c r="F482" s="12">
        <f>IF(E482="","",IFERROR(MATCH(E482,'2B check'!$E$2:$E$501,0),0))</f>
        <v/>
      </c>
      <c r="G482" s="11">
        <f>IF(OR(E482="",F482=0),"",INDEX('2B check'!$C$2:$C$501,F482))</f>
        <v/>
      </c>
      <c r="H482" s="11">
        <f>IF(G482="","",ROUND(C482-G482,2))</f>
        <v/>
      </c>
      <c r="I482" s="10">
        <f>IF(E482="","",IF(COUNTIF($E$2:E482,E482)&gt;1,"Duplicate in books",IF(F482=0,"Only in books",IF(ABS(H482)&gt;1,"Value mismatch","Matched"))))</f>
        <v/>
      </c>
      <c r="J482" s="10">
        <f>IF(I482="","",IF(I482="Only in books",IF(COUNTIF('2B check'!$A$2:$A$501,A482)&gt;0,"Supplier has other invoices in 2B: look for a keying error, IMS Pending or a later period","Supplier has nothing in this 2B: check whether the supplier has filed GSTR-1 for the period"),IF(I482="Value mismatch",IF(H482&gt;0,"Books tax is higher than 2B","Books tax is lower than 2B"),IF(I482="Duplicate in books","Same key as an earlier row: left out of the totals",""))))</f>
        <v/>
      </c>
    </row>
    <row r="483">
      <c r="A483" s="10">
        <f>UPPER(SUBSTITUTE(TRIM('Purchase register'!A483&amp;"")," ",""))</f>
        <v/>
      </c>
      <c r="B483" s="10">
        <f>IF(E483="","",'Purchase register'!C483&amp;"")</f>
        <v/>
      </c>
      <c r="C483" s="11">
        <f>IF(E483="","",SUM('Purchase register'!F483:I483))</f>
        <v/>
      </c>
      <c r="D483" s="10">
        <f>UPPER(SUBSTITUTE(SUBSTITUTE(SUBSTITUTE(SUBSTITUTE(SUBSTITUTE(SUBSTITUTE(SUBSTITUTE(SUBSTITUTE(SUBSTITUTE(SUBSTITUTE(SUBSTITUTE(SUBSTITUTE(SUBSTITUTE('Purchase register'!C483&amp;""," ",""),"/",""),"-",""),".",""),",",""),"_",""),"\",""),"(",""),")",""),"#",""),"*",""),"?",""),"~",""))</f>
        <v/>
      </c>
      <c r="E483" s="10">
        <f>IF(OR(A483="",D483=""),"",A483&amp;"|"&amp;MID(D483,FIND(LEFT(TRIM(SUBSTITUTE(D483,"0"," ")),1),SUBSTITUTE(D483,"0"," ")),50))</f>
        <v/>
      </c>
      <c r="F483" s="12">
        <f>IF(E483="","",IFERROR(MATCH(E483,'2B check'!$E$2:$E$501,0),0))</f>
        <v/>
      </c>
      <c r="G483" s="11">
        <f>IF(OR(E483="",F483=0),"",INDEX('2B check'!$C$2:$C$501,F483))</f>
        <v/>
      </c>
      <c r="H483" s="11">
        <f>IF(G483="","",ROUND(C483-G483,2))</f>
        <v/>
      </c>
      <c r="I483" s="10">
        <f>IF(E483="","",IF(COUNTIF($E$2:E483,E483)&gt;1,"Duplicate in books",IF(F483=0,"Only in books",IF(ABS(H483)&gt;1,"Value mismatch","Matched"))))</f>
        <v/>
      </c>
      <c r="J483" s="10">
        <f>IF(I483="","",IF(I483="Only in books",IF(COUNTIF('2B check'!$A$2:$A$501,A483)&gt;0,"Supplier has other invoices in 2B: look for a keying error, IMS Pending or a later period","Supplier has nothing in this 2B: check whether the supplier has filed GSTR-1 for the period"),IF(I483="Value mismatch",IF(H483&gt;0,"Books tax is higher than 2B","Books tax is lower than 2B"),IF(I483="Duplicate in books","Same key as an earlier row: left out of the totals",""))))</f>
        <v/>
      </c>
    </row>
    <row r="484">
      <c r="A484" s="10">
        <f>UPPER(SUBSTITUTE(TRIM('Purchase register'!A484&amp;"")," ",""))</f>
        <v/>
      </c>
      <c r="B484" s="10">
        <f>IF(E484="","",'Purchase register'!C484&amp;"")</f>
        <v/>
      </c>
      <c r="C484" s="11">
        <f>IF(E484="","",SUM('Purchase register'!F484:I484))</f>
        <v/>
      </c>
      <c r="D484" s="10">
        <f>UPPER(SUBSTITUTE(SUBSTITUTE(SUBSTITUTE(SUBSTITUTE(SUBSTITUTE(SUBSTITUTE(SUBSTITUTE(SUBSTITUTE(SUBSTITUTE(SUBSTITUTE(SUBSTITUTE(SUBSTITUTE(SUBSTITUTE('Purchase register'!C484&amp;""," ",""),"/",""),"-",""),".",""),",",""),"_",""),"\",""),"(",""),")",""),"#",""),"*",""),"?",""),"~",""))</f>
        <v/>
      </c>
      <c r="E484" s="10">
        <f>IF(OR(A484="",D484=""),"",A484&amp;"|"&amp;MID(D484,FIND(LEFT(TRIM(SUBSTITUTE(D484,"0"," ")),1),SUBSTITUTE(D484,"0"," ")),50))</f>
        <v/>
      </c>
      <c r="F484" s="12">
        <f>IF(E484="","",IFERROR(MATCH(E484,'2B check'!$E$2:$E$501,0),0))</f>
        <v/>
      </c>
      <c r="G484" s="11">
        <f>IF(OR(E484="",F484=0),"",INDEX('2B check'!$C$2:$C$501,F484))</f>
        <v/>
      </c>
      <c r="H484" s="11">
        <f>IF(G484="","",ROUND(C484-G484,2))</f>
        <v/>
      </c>
      <c r="I484" s="10">
        <f>IF(E484="","",IF(COUNTIF($E$2:E484,E484)&gt;1,"Duplicate in books",IF(F484=0,"Only in books",IF(ABS(H484)&gt;1,"Value mismatch","Matched"))))</f>
        <v/>
      </c>
      <c r="J484" s="10">
        <f>IF(I484="","",IF(I484="Only in books",IF(COUNTIF('2B check'!$A$2:$A$501,A484)&gt;0,"Supplier has other invoices in 2B: look for a keying error, IMS Pending or a later period","Supplier has nothing in this 2B: check whether the supplier has filed GSTR-1 for the period"),IF(I484="Value mismatch",IF(H484&gt;0,"Books tax is higher than 2B","Books tax is lower than 2B"),IF(I484="Duplicate in books","Same key as an earlier row: left out of the totals",""))))</f>
        <v/>
      </c>
    </row>
    <row r="485">
      <c r="A485" s="10">
        <f>UPPER(SUBSTITUTE(TRIM('Purchase register'!A485&amp;"")," ",""))</f>
        <v/>
      </c>
      <c r="B485" s="10">
        <f>IF(E485="","",'Purchase register'!C485&amp;"")</f>
        <v/>
      </c>
      <c r="C485" s="11">
        <f>IF(E485="","",SUM('Purchase register'!F485:I485))</f>
        <v/>
      </c>
      <c r="D485" s="10">
        <f>UPPER(SUBSTITUTE(SUBSTITUTE(SUBSTITUTE(SUBSTITUTE(SUBSTITUTE(SUBSTITUTE(SUBSTITUTE(SUBSTITUTE(SUBSTITUTE(SUBSTITUTE(SUBSTITUTE(SUBSTITUTE(SUBSTITUTE('Purchase register'!C485&amp;""," ",""),"/",""),"-",""),".",""),",",""),"_",""),"\",""),"(",""),")",""),"#",""),"*",""),"?",""),"~",""))</f>
        <v/>
      </c>
      <c r="E485" s="10">
        <f>IF(OR(A485="",D485=""),"",A485&amp;"|"&amp;MID(D485,FIND(LEFT(TRIM(SUBSTITUTE(D485,"0"," ")),1),SUBSTITUTE(D485,"0"," ")),50))</f>
        <v/>
      </c>
      <c r="F485" s="12">
        <f>IF(E485="","",IFERROR(MATCH(E485,'2B check'!$E$2:$E$501,0),0))</f>
        <v/>
      </c>
      <c r="G485" s="11">
        <f>IF(OR(E485="",F485=0),"",INDEX('2B check'!$C$2:$C$501,F485))</f>
        <v/>
      </c>
      <c r="H485" s="11">
        <f>IF(G485="","",ROUND(C485-G485,2))</f>
        <v/>
      </c>
      <c r="I485" s="10">
        <f>IF(E485="","",IF(COUNTIF($E$2:E485,E485)&gt;1,"Duplicate in books",IF(F485=0,"Only in books",IF(ABS(H485)&gt;1,"Value mismatch","Matched"))))</f>
        <v/>
      </c>
      <c r="J485" s="10">
        <f>IF(I485="","",IF(I485="Only in books",IF(COUNTIF('2B check'!$A$2:$A$501,A485)&gt;0,"Supplier has other invoices in 2B: look for a keying error, IMS Pending or a later period","Supplier has nothing in this 2B: check whether the supplier has filed GSTR-1 for the period"),IF(I485="Value mismatch",IF(H485&gt;0,"Books tax is higher than 2B","Books tax is lower than 2B"),IF(I485="Duplicate in books","Same key as an earlier row: left out of the totals",""))))</f>
        <v/>
      </c>
    </row>
    <row r="486">
      <c r="A486" s="10">
        <f>UPPER(SUBSTITUTE(TRIM('Purchase register'!A486&amp;"")," ",""))</f>
        <v/>
      </c>
      <c r="B486" s="10">
        <f>IF(E486="","",'Purchase register'!C486&amp;"")</f>
        <v/>
      </c>
      <c r="C486" s="11">
        <f>IF(E486="","",SUM('Purchase register'!F486:I486))</f>
        <v/>
      </c>
      <c r="D486" s="10">
        <f>UPPER(SUBSTITUTE(SUBSTITUTE(SUBSTITUTE(SUBSTITUTE(SUBSTITUTE(SUBSTITUTE(SUBSTITUTE(SUBSTITUTE(SUBSTITUTE(SUBSTITUTE(SUBSTITUTE(SUBSTITUTE(SUBSTITUTE('Purchase register'!C486&amp;""," ",""),"/",""),"-",""),".",""),",",""),"_",""),"\",""),"(",""),")",""),"#",""),"*",""),"?",""),"~",""))</f>
        <v/>
      </c>
      <c r="E486" s="10">
        <f>IF(OR(A486="",D486=""),"",A486&amp;"|"&amp;MID(D486,FIND(LEFT(TRIM(SUBSTITUTE(D486,"0"," ")),1),SUBSTITUTE(D486,"0"," ")),50))</f>
        <v/>
      </c>
      <c r="F486" s="12">
        <f>IF(E486="","",IFERROR(MATCH(E486,'2B check'!$E$2:$E$501,0),0))</f>
        <v/>
      </c>
      <c r="G486" s="11">
        <f>IF(OR(E486="",F486=0),"",INDEX('2B check'!$C$2:$C$501,F486))</f>
        <v/>
      </c>
      <c r="H486" s="11">
        <f>IF(G486="","",ROUND(C486-G486,2))</f>
        <v/>
      </c>
      <c r="I486" s="10">
        <f>IF(E486="","",IF(COUNTIF($E$2:E486,E486)&gt;1,"Duplicate in books",IF(F486=0,"Only in books",IF(ABS(H486)&gt;1,"Value mismatch","Matched"))))</f>
        <v/>
      </c>
      <c r="J486" s="10">
        <f>IF(I486="","",IF(I486="Only in books",IF(COUNTIF('2B check'!$A$2:$A$501,A486)&gt;0,"Supplier has other invoices in 2B: look for a keying error, IMS Pending or a later period","Supplier has nothing in this 2B: check whether the supplier has filed GSTR-1 for the period"),IF(I486="Value mismatch",IF(H486&gt;0,"Books tax is higher than 2B","Books tax is lower than 2B"),IF(I486="Duplicate in books","Same key as an earlier row: left out of the totals",""))))</f>
        <v/>
      </c>
    </row>
    <row r="487">
      <c r="A487" s="10">
        <f>UPPER(SUBSTITUTE(TRIM('Purchase register'!A487&amp;"")," ",""))</f>
        <v/>
      </c>
      <c r="B487" s="10">
        <f>IF(E487="","",'Purchase register'!C487&amp;"")</f>
        <v/>
      </c>
      <c r="C487" s="11">
        <f>IF(E487="","",SUM('Purchase register'!F487:I487))</f>
        <v/>
      </c>
      <c r="D487" s="10">
        <f>UPPER(SUBSTITUTE(SUBSTITUTE(SUBSTITUTE(SUBSTITUTE(SUBSTITUTE(SUBSTITUTE(SUBSTITUTE(SUBSTITUTE(SUBSTITUTE(SUBSTITUTE(SUBSTITUTE(SUBSTITUTE(SUBSTITUTE('Purchase register'!C487&amp;""," ",""),"/",""),"-",""),".",""),",",""),"_",""),"\",""),"(",""),")",""),"#",""),"*",""),"?",""),"~",""))</f>
        <v/>
      </c>
      <c r="E487" s="10">
        <f>IF(OR(A487="",D487=""),"",A487&amp;"|"&amp;MID(D487,FIND(LEFT(TRIM(SUBSTITUTE(D487,"0"," ")),1),SUBSTITUTE(D487,"0"," ")),50))</f>
        <v/>
      </c>
      <c r="F487" s="12">
        <f>IF(E487="","",IFERROR(MATCH(E487,'2B check'!$E$2:$E$501,0),0))</f>
        <v/>
      </c>
      <c r="G487" s="11">
        <f>IF(OR(E487="",F487=0),"",INDEX('2B check'!$C$2:$C$501,F487))</f>
        <v/>
      </c>
      <c r="H487" s="11">
        <f>IF(G487="","",ROUND(C487-G487,2))</f>
        <v/>
      </c>
      <c r="I487" s="10">
        <f>IF(E487="","",IF(COUNTIF($E$2:E487,E487)&gt;1,"Duplicate in books",IF(F487=0,"Only in books",IF(ABS(H487)&gt;1,"Value mismatch","Matched"))))</f>
        <v/>
      </c>
      <c r="J487" s="10">
        <f>IF(I487="","",IF(I487="Only in books",IF(COUNTIF('2B check'!$A$2:$A$501,A487)&gt;0,"Supplier has other invoices in 2B: look for a keying error, IMS Pending or a later period","Supplier has nothing in this 2B: check whether the supplier has filed GSTR-1 for the period"),IF(I487="Value mismatch",IF(H487&gt;0,"Books tax is higher than 2B","Books tax is lower than 2B"),IF(I487="Duplicate in books","Same key as an earlier row: left out of the totals",""))))</f>
        <v/>
      </c>
    </row>
    <row r="488">
      <c r="A488" s="10">
        <f>UPPER(SUBSTITUTE(TRIM('Purchase register'!A488&amp;"")," ",""))</f>
        <v/>
      </c>
      <c r="B488" s="10">
        <f>IF(E488="","",'Purchase register'!C488&amp;"")</f>
        <v/>
      </c>
      <c r="C488" s="11">
        <f>IF(E488="","",SUM('Purchase register'!F488:I488))</f>
        <v/>
      </c>
      <c r="D488" s="10">
        <f>UPPER(SUBSTITUTE(SUBSTITUTE(SUBSTITUTE(SUBSTITUTE(SUBSTITUTE(SUBSTITUTE(SUBSTITUTE(SUBSTITUTE(SUBSTITUTE(SUBSTITUTE(SUBSTITUTE(SUBSTITUTE(SUBSTITUTE('Purchase register'!C488&amp;""," ",""),"/",""),"-",""),".",""),",",""),"_",""),"\",""),"(",""),")",""),"#",""),"*",""),"?",""),"~",""))</f>
        <v/>
      </c>
      <c r="E488" s="10">
        <f>IF(OR(A488="",D488=""),"",A488&amp;"|"&amp;MID(D488,FIND(LEFT(TRIM(SUBSTITUTE(D488,"0"," ")),1),SUBSTITUTE(D488,"0"," ")),50))</f>
        <v/>
      </c>
      <c r="F488" s="12">
        <f>IF(E488="","",IFERROR(MATCH(E488,'2B check'!$E$2:$E$501,0),0))</f>
        <v/>
      </c>
      <c r="G488" s="11">
        <f>IF(OR(E488="",F488=0),"",INDEX('2B check'!$C$2:$C$501,F488))</f>
        <v/>
      </c>
      <c r="H488" s="11">
        <f>IF(G488="","",ROUND(C488-G488,2))</f>
        <v/>
      </c>
      <c r="I488" s="10">
        <f>IF(E488="","",IF(COUNTIF($E$2:E488,E488)&gt;1,"Duplicate in books",IF(F488=0,"Only in books",IF(ABS(H488)&gt;1,"Value mismatch","Matched"))))</f>
        <v/>
      </c>
      <c r="J488" s="10">
        <f>IF(I488="","",IF(I488="Only in books",IF(COUNTIF('2B check'!$A$2:$A$501,A488)&gt;0,"Supplier has other invoices in 2B: look for a keying error, IMS Pending or a later period","Supplier has nothing in this 2B: check whether the supplier has filed GSTR-1 for the period"),IF(I488="Value mismatch",IF(H488&gt;0,"Books tax is higher than 2B","Books tax is lower than 2B"),IF(I488="Duplicate in books","Same key as an earlier row: left out of the totals",""))))</f>
        <v/>
      </c>
    </row>
    <row r="489">
      <c r="A489" s="10">
        <f>UPPER(SUBSTITUTE(TRIM('Purchase register'!A489&amp;"")," ",""))</f>
        <v/>
      </c>
      <c r="B489" s="10">
        <f>IF(E489="","",'Purchase register'!C489&amp;"")</f>
        <v/>
      </c>
      <c r="C489" s="11">
        <f>IF(E489="","",SUM('Purchase register'!F489:I489))</f>
        <v/>
      </c>
      <c r="D489" s="10">
        <f>UPPER(SUBSTITUTE(SUBSTITUTE(SUBSTITUTE(SUBSTITUTE(SUBSTITUTE(SUBSTITUTE(SUBSTITUTE(SUBSTITUTE(SUBSTITUTE(SUBSTITUTE(SUBSTITUTE(SUBSTITUTE(SUBSTITUTE('Purchase register'!C489&amp;""," ",""),"/",""),"-",""),".",""),",",""),"_",""),"\",""),"(",""),")",""),"#",""),"*",""),"?",""),"~",""))</f>
        <v/>
      </c>
      <c r="E489" s="10">
        <f>IF(OR(A489="",D489=""),"",A489&amp;"|"&amp;MID(D489,FIND(LEFT(TRIM(SUBSTITUTE(D489,"0"," ")),1),SUBSTITUTE(D489,"0"," ")),50))</f>
        <v/>
      </c>
      <c r="F489" s="12">
        <f>IF(E489="","",IFERROR(MATCH(E489,'2B check'!$E$2:$E$501,0),0))</f>
        <v/>
      </c>
      <c r="G489" s="11">
        <f>IF(OR(E489="",F489=0),"",INDEX('2B check'!$C$2:$C$501,F489))</f>
        <v/>
      </c>
      <c r="H489" s="11">
        <f>IF(G489="","",ROUND(C489-G489,2))</f>
        <v/>
      </c>
      <c r="I489" s="10">
        <f>IF(E489="","",IF(COUNTIF($E$2:E489,E489)&gt;1,"Duplicate in books",IF(F489=0,"Only in books",IF(ABS(H489)&gt;1,"Value mismatch","Matched"))))</f>
        <v/>
      </c>
      <c r="J489" s="10">
        <f>IF(I489="","",IF(I489="Only in books",IF(COUNTIF('2B check'!$A$2:$A$501,A489)&gt;0,"Supplier has other invoices in 2B: look for a keying error, IMS Pending or a later period","Supplier has nothing in this 2B: check whether the supplier has filed GSTR-1 for the period"),IF(I489="Value mismatch",IF(H489&gt;0,"Books tax is higher than 2B","Books tax is lower than 2B"),IF(I489="Duplicate in books","Same key as an earlier row: left out of the totals",""))))</f>
        <v/>
      </c>
    </row>
    <row r="490">
      <c r="A490" s="10">
        <f>UPPER(SUBSTITUTE(TRIM('Purchase register'!A490&amp;"")," ",""))</f>
        <v/>
      </c>
      <c r="B490" s="10">
        <f>IF(E490="","",'Purchase register'!C490&amp;"")</f>
        <v/>
      </c>
      <c r="C490" s="11">
        <f>IF(E490="","",SUM('Purchase register'!F490:I490))</f>
        <v/>
      </c>
      <c r="D490" s="10">
        <f>UPPER(SUBSTITUTE(SUBSTITUTE(SUBSTITUTE(SUBSTITUTE(SUBSTITUTE(SUBSTITUTE(SUBSTITUTE(SUBSTITUTE(SUBSTITUTE(SUBSTITUTE(SUBSTITUTE(SUBSTITUTE(SUBSTITUTE('Purchase register'!C490&amp;""," ",""),"/",""),"-",""),".",""),",",""),"_",""),"\",""),"(",""),")",""),"#",""),"*",""),"?",""),"~",""))</f>
        <v/>
      </c>
      <c r="E490" s="10">
        <f>IF(OR(A490="",D490=""),"",A490&amp;"|"&amp;MID(D490,FIND(LEFT(TRIM(SUBSTITUTE(D490,"0"," ")),1),SUBSTITUTE(D490,"0"," ")),50))</f>
        <v/>
      </c>
      <c r="F490" s="12">
        <f>IF(E490="","",IFERROR(MATCH(E490,'2B check'!$E$2:$E$501,0),0))</f>
        <v/>
      </c>
      <c r="G490" s="11">
        <f>IF(OR(E490="",F490=0),"",INDEX('2B check'!$C$2:$C$501,F490))</f>
        <v/>
      </c>
      <c r="H490" s="11">
        <f>IF(G490="","",ROUND(C490-G490,2))</f>
        <v/>
      </c>
      <c r="I490" s="10">
        <f>IF(E490="","",IF(COUNTIF($E$2:E490,E490)&gt;1,"Duplicate in books",IF(F490=0,"Only in books",IF(ABS(H490)&gt;1,"Value mismatch","Matched"))))</f>
        <v/>
      </c>
      <c r="J490" s="10">
        <f>IF(I490="","",IF(I490="Only in books",IF(COUNTIF('2B check'!$A$2:$A$501,A490)&gt;0,"Supplier has other invoices in 2B: look for a keying error, IMS Pending or a later period","Supplier has nothing in this 2B: check whether the supplier has filed GSTR-1 for the period"),IF(I490="Value mismatch",IF(H490&gt;0,"Books tax is higher than 2B","Books tax is lower than 2B"),IF(I490="Duplicate in books","Same key as an earlier row: left out of the totals",""))))</f>
        <v/>
      </c>
    </row>
    <row r="491">
      <c r="A491" s="10">
        <f>UPPER(SUBSTITUTE(TRIM('Purchase register'!A491&amp;"")," ",""))</f>
        <v/>
      </c>
      <c r="B491" s="10">
        <f>IF(E491="","",'Purchase register'!C491&amp;"")</f>
        <v/>
      </c>
      <c r="C491" s="11">
        <f>IF(E491="","",SUM('Purchase register'!F491:I491))</f>
        <v/>
      </c>
      <c r="D491" s="10">
        <f>UPPER(SUBSTITUTE(SUBSTITUTE(SUBSTITUTE(SUBSTITUTE(SUBSTITUTE(SUBSTITUTE(SUBSTITUTE(SUBSTITUTE(SUBSTITUTE(SUBSTITUTE(SUBSTITUTE(SUBSTITUTE(SUBSTITUTE('Purchase register'!C491&amp;""," ",""),"/",""),"-",""),".",""),",",""),"_",""),"\",""),"(",""),")",""),"#",""),"*",""),"?",""),"~",""))</f>
        <v/>
      </c>
      <c r="E491" s="10">
        <f>IF(OR(A491="",D491=""),"",A491&amp;"|"&amp;MID(D491,FIND(LEFT(TRIM(SUBSTITUTE(D491,"0"," ")),1),SUBSTITUTE(D491,"0"," ")),50))</f>
        <v/>
      </c>
      <c r="F491" s="12">
        <f>IF(E491="","",IFERROR(MATCH(E491,'2B check'!$E$2:$E$501,0),0))</f>
        <v/>
      </c>
      <c r="G491" s="11">
        <f>IF(OR(E491="",F491=0),"",INDEX('2B check'!$C$2:$C$501,F491))</f>
        <v/>
      </c>
      <c r="H491" s="11">
        <f>IF(G491="","",ROUND(C491-G491,2))</f>
        <v/>
      </c>
      <c r="I491" s="10">
        <f>IF(E491="","",IF(COUNTIF($E$2:E491,E491)&gt;1,"Duplicate in books",IF(F491=0,"Only in books",IF(ABS(H491)&gt;1,"Value mismatch","Matched"))))</f>
        <v/>
      </c>
      <c r="J491" s="10">
        <f>IF(I491="","",IF(I491="Only in books",IF(COUNTIF('2B check'!$A$2:$A$501,A491)&gt;0,"Supplier has other invoices in 2B: look for a keying error, IMS Pending or a later period","Supplier has nothing in this 2B: check whether the supplier has filed GSTR-1 for the period"),IF(I491="Value mismatch",IF(H491&gt;0,"Books tax is higher than 2B","Books tax is lower than 2B"),IF(I491="Duplicate in books","Same key as an earlier row: left out of the totals",""))))</f>
        <v/>
      </c>
    </row>
    <row r="492">
      <c r="A492" s="10">
        <f>UPPER(SUBSTITUTE(TRIM('Purchase register'!A492&amp;"")," ",""))</f>
        <v/>
      </c>
      <c r="B492" s="10">
        <f>IF(E492="","",'Purchase register'!C492&amp;"")</f>
        <v/>
      </c>
      <c r="C492" s="11">
        <f>IF(E492="","",SUM('Purchase register'!F492:I492))</f>
        <v/>
      </c>
      <c r="D492" s="10">
        <f>UPPER(SUBSTITUTE(SUBSTITUTE(SUBSTITUTE(SUBSTITUTE(SUBSTITUTE(SUBSTITUTE(SUBSTITUTE(SUBSTITUTE(SUBSTITUTE(SUBSTITUTE(SUBSTITUTE(SUBSTITUTE(SUBSTITUTE('Purchase register'!C492&amp;""," ",""),"/",""),"-",""),".",""),",",""),"_",""),"\",""),"(",""),")",""),"#",""),"*",""),"?",""),"~",""))</f>
        <v/>
      </c>
      <c r="E492" s="10">
        <f>IF(OR(A492="",D492=""),"",A492&amp;"|"&amp;MID(D492,FIND(LEFT(TRIM(SUBSTITUTE(D492,"0"," ")),1),SUBSTITUTE(D492,"0"," ")),50))</f>
        <v/>
      </c>
      <c r="F492" s="12">
        <f>IF(E492="","",IFERROR(MATCH(E492,'2B check'!$E$2:$E$501,0),0))</f>
        <v/>
      </c>
      <c r="G492" s="11">
        <f>IF(OR(E492="",F492=0),"",INDEX('2B check'!$C$2:$C$501,F492))</f>
        <v/>
      </c>
      <c r="H492" s="11">
        <f>IF(G492="","",ROUND(C492-G492,2))</f>
        <v/>
      </c>
      <c r="I492" s="10">
        <f>IF(E492="","",IF(COUNTIF($E$2:E492,E492)&gt;1,"Duplicate in books",IF(F492=0,"Only in books",IF(ABS(H492)&gt;1,"Value mismatch","Matched"))))</f>
        <v/>
      </c>
      <c r="J492" s="10">
        <f>IF(I492="","",IF(I492="Only in books",IF(COUNTIF('2B check'!$A$2:$A$501,A492)&gt;0,"Supplier has other invoices in 2B: look for a keying error, IMS Pending or a later period","Supplier has nothing in this 2B: check whether the supplier has filed GSTR-1 for the period"),IF(I492="Value mismatch",IF(H492&gt;0,"Books tax is higher than 2B","Books tax is lower than 2B"),IF(I492="Duplicate in books","Same key as an earlier row: left out of the totals",""))))</f>
        <v/>
      </c>
    </row>
    <row r="493">
      <c r="A493" s="10">
        <f>UPPER(SUBSTITUTE(TRIM('Purchase register'!A493&amp;"")," ",""))</f>
        <v/>
      </c>
      <c r="B493" s="10">
        <f>IF(E493="","",'Purchase register'!C493&amp;"")</f>
        <v/>
      </c>
      <c r="C493" s="11">
        <f>IF(E493="","",SUM('Purchase register'!F493:I493))</f>
        <v/>
      </c>
      <c r="D493" s="10">
        <f>UPPER(SUBSTITUTE(SUBSTITUTE(SUBSTITUTE(SUBSTITUTE(SUBSTITUTE(SUBSTITUTE(SUBSTITUTE(SUBSTITUTE(SUBSTITUTE(SUBSTITUTE(SUBSTITUTE(SUBSTITUTE(SUBSTITUTE('Purchase register'!C493&amp;""," ",""),"/",""),"-",""),".",""),",",""),"_",""),"\",""),"(",""),")",""),"#",""),"*",""),"?",""),"~",""))</f>
        <v/>
      </c>
      <c r="E493" s="10">
        <f>IF(OR(A493="",D493=""),"",A493&amp;"|"&amp;MID(D493,FIND(LEFT(TRIM(SUBSTITUTE(D493,"0"," ")),1),SUBSTITUTE(D493,"0"," ")),50))</f>
        <v/>
      </c>
      <c r="F493" s="12">
        <f>IF(E493="","",IFERROR(MATCH(E493,'2B check'!$E$2:$E$501,0),0))</f>
        <v/>
      </c>
      <c r="G493" s="11">
        <f>IF(OR(E493="",F493=0),"",INDEX('2B check'!$C$2:$C$501,F493))</f>
        <v/>
      </c>
      <c r="H493" s="11">
        <f>IF(G493="","",ROUND(C493-G493,2))</f>
        <v/>
      </c>
      <c r="I493" s="10">
        <f>IF(E493="","",IF(COUNTIF($E$2:E493,E493)&gt;1,"Duplicate in books",IF(F493=0,"Only in books",IF(ABS(H493)&gt;1,"Value mismatch","Matched"))))</f>
        <v/>
      </c>
      <c r="J493" s="10">
        <f>IF(I493="","",IF(I493="Only in books",IF(COUNTIF('2B check'!$A$2:$A$501,A493)&gt;0,"Supplier has other invoices in 2B: look for a keying error, IMS Pending or a later period","Supplier has nothing in this 2B: check whether the supplier has filed GSTR-1 for the period"),IF(I493="Value mismatch",IF(H493&gt;0,"Books tax is higher than 2B","Books tax is lower than 2B"),IF(I493="Duplicate in books","Same key as an earlier row: left out of the totals",""))))</f>
        <v/>
      </c>
    </row>
    <row r="494">
      <c r="A494" s="10">
        <f>UPPER(SUBSTITUTE(TRIM('Purchase register'!A494&amp;"")," ",""))</f>
        <v/>
      </c>
      <c r="B494" s="10">
        <f>IF(E494="","",'Purchase register'!C494&amp;"")</f>
        <v/>
      </c>
      <c r="C494" s="11">
        <f>IF(E494="","",SUM('Purchase register'!F494:I494))</f>
        <v/>
      </c>
      <c r="D494" s="10">
        <f>UPPER(SUBSTITUTE(SUBSTITUTE(SUBSTITUTE(SUBSTITUTE(SUBSTITUTE(SUBSTITUTE(SUBSTITUTE(SUBSTITUTE(SUBSTITUTE(SUBSTITUTE(SUBSTITUTE(SUBSTITUTE(SUBSTITUTE('Purchase register'!C494&amp;""," ",""),"/",""),"-",""),".",""),",",""),"_",""),"\",""),"(",""),")",""),"#",""),"*",""),"?",""),"~",""))</f>
        <v/>
      </c>
      <c r="E494" s="10">
        <f>IF(OR(A494="",D494=""),"",A494&amp;"|"&amp;MID(D494,FIND(LEFT(TRIM(SUBSTITUTE(D494,"0"," ")),1),SUBSTITUTE(D494,"0"," ")),50))</f>
        <v/>
      </c>
      <c r="F494" s="12">
        <f>IF(E494="","",IFERROR(MATCH(E494,'2B check'!$E$2:$E$501,0),0))</f>
        <v/>
      </c>
      <c r="G494" s="11">
        <f>IF(OR(E494="",F494=0),"",INDEX('2B check'!$C$2:$C$501,F494))</f>
        <v/>
      </c>
      <c r="H494" s="11">
        <f>IF(G494="","",ROUND(C494-G494,2))</f>
        <v/>
      </c>
      <c r="I494" s="10">
        <f>IF(E494="","",IF(COUNTIF($E$2:E494,E494)&gt;1,"Duplicate in books",IF(F494=0,"Only in books",IF(ABS(H494)&gt;1,"Value mismatch","Matched"))))</f>
        <v/>
      </c>
      <c r="J494" s="10">
        <f>IF(I494="","",IF(I494="Only in books",IF(COUNTIF('2B check'!$A$2:$A$501,A494)&gt;0,"Supplier has other invoices in 2B: look for a keying error, IMS Pending or a later period","Supplier has nothing in this 2B: check whether the supplier has filed GSTR-1 for the period"),IF(I494="Value mismatch",IF(H494&gt;0,"Books tax is higher than 2B","Books tax is lower than 2B"),IF(I494="Duplicate in books","Same key as an earlier row: left out of the totals",""))))</f>
        <v/>
      </c>
    </row>
    <row r="495">
      <c r="A495" s="10">
        <f>UPPER(SUBSTITUTE(TRIM('Purchase register'!A495&amp;"")," ",""))</f>
        <v/>
      </c>
      <c r="B495" s="10">
        <f>IF(E495="","",'Purchase register'!C495&amp;"")</f>
        <v/>
      </c>
      <c r="C495" s="11">
        <f>IF(E495="","",SUM('Purchase register'!F495:I495))</f>
        <v/>
      </c>
      <c r="D495" s="10">
        <f>UPPER(SUBSTITUTE(SUBSTITUTE(SUBSTITUTE(SUBSTITUTE(SUBSTITUTE(SUBSTITUTE(SUBSTITUTE(SUBSTITUTE(SUBSTITUTE(SUBSTITUTE(SUBSTITUTE(SUBSTITUTE(SUBSTITUTE('Purchase register'!C495&amp;""," ",""),"/",""),"-",""),".",""),",",""),"_",""),"\",""),"(",""),")",""),"#",""),"*",""),"?",""),"~",""))</f>
        <v/>
      </c>
      <c r="E495" s="10">
        <f>IF(OR(A495="",D495=""),"",A495&amp;"|"&amp;MID(D495,FIND(LEFT(TRIM(SUBSTITUTE(D495,"0"," ")),1),SUBSTITUTE(D495,"0"," ")),50))</f>
        <v/>
      </c>
      <c r="F495" s="12">
        <f>IF(E495="","",IFERROR(MATCH(E495,'2B check'!$E$2:$E$501,0),0))</f>
        <v/>
      </c>
      <c r="G495" s="11">
        <f>IF(OR(E495="",F495=0),"",INDEX('2B check'!$C$2:$C$501,F495))</f>
        <v/>
      </c>
      <c r="H495" s="11">
        <f>IF(G495="","",ROUND(C495-G495,2))</f>
        <v/>
      </c>
      <c r="I495" s="10">
        <f>IF(E495="","",IF(COUNTIF($E$2:E495,E495)&gt;1,"Duplicate in books",IF(F495=0,"Only in books",IF(ABS(H495)&gt;1,"Value mismatch","Matched"))))</f>
        <v/>
      </c>
      <c r="J495" s="10">
        <f>IF(I495="","",IF(I495="Only in books",IF(COUNTIF('2B check'!$A$2:$A$501,A495)&gt;0,"Supplier has other invoices in 2B: look for a keying error, IMS Pending or a later period","Supplier has nothing in this 2B: check whether the supplier has filed GSTR-1 for the period"),IF(I495="Value mismatch",IF(H495&gt;0,"Books tax is higher than 2B","Books tax is lower than 2B"),IF(I495="Duplicate in books","Same key as an earlier row: left out of the totals",""))))</f>
        <v/>
      </c>
    </row>
    <row r="496">
      <c r="A496" s="10">
        <f>UPPER(SUBSTITUTE(TRIM('Purchase register'!A496&amp;"")," ",""))</f>
        <v/>
      </c>
      <c r="B496" s="10">
        <f>IF(E496="","",'Purchase register'!C496&amp;"")</f>
        <v/>
      </c>
      <c r="C496" s="11">
        <f>IF(E496="","",SUM('Purchase register'!F496:I496))</f>
        <v/>
      </c>
      <c r="D496" s="10">
        <f>UPPER(SUBSTITUTE(SUBSTITUTE(SUBSTITUTE(SUBSTITUTE(SUBSTITUTE(SUBSTITUTE(SUBSTITUTE(SUBSTITUTE(SUBSTITUTE(SUBSTITUTE(SUBSTITUTE(SUBSTITUTE(SUBSTITUTE('Purchase register'!C496&amp;""," ",""),"/",""),"-",""),".",""),",",""),"_",""),"\",""),"(",""),")",""),"#",""),"*",""),"?",""),"~",""))</f>
        <v/>
      </c>
      <c r="E496" s="10">
        <f>IF(OR(A496="",D496=""),"",A496&amp;"|"&amp;MID(D496,FIND(LEFT(TRIM(SUBSTITUTE(D496,"0"," ")),1),SUBSTITUTE(D496,"0"," ")),50))</f>
        <v/>
      </c>
      <c r="F496" s="12">
        <f>IF(E496="","",IFERROR(MATCH(E496,'2B check'!$E$2:$E$501,0),0))</f>
        <v/>
      </c>
      <c r="G496" s="11">
        <f>IF(OR(E496="",F496=0),"",INDEX('2B check'!$C$2:$C$501,F496))</f>
        <v/>
      </c>
      <c r="H496" s="11">
        <f>IF(G496="","",ROUND(C496-G496,2))</f>
        <v/>
      </c>
      <c r="I496" s="10">
        <f>IF(E496="","",IF(COUNTIF($E$2:E496,E496)&gt;1,"Duplicate in books",IF(F496=0,"Only in books",IF(ABS(H496)&gt;1,"Value mismatch","Matched"))))</f>
        <v/>
      </c>
      <c r="J496" s="10">
        <f>IF(I496="","",IF(I496="Only in books",IF(COUNTIF('2B check'!$A$2:$A$501,A496)&gt;0,"Supplier has other invoices in 2B: look for a keying error, IMS Pending or a later period","Supplier has nothing in this 2B: check whether the supplier has filed GSTR-1 for the period"),IF(I496="Value mismatch",IF(H496&gt;0,"Books tax is higher than 2B","Books tax is lower than 2B"),IF(I496="Duplicate in books","Same key as an earlier row: left out of the totals",""))))</f>
        <v/>
      </c>
    </row>
    <row r="497">
      <c r="A497" s="10">
        <f>UPPER(SUBSTITUTE(TRIM('Purchase register'!A497&amp;"")," ",""))</f>
        <v/>
      </c>
      <c r="B497" s="10">
        <f>IF(E497="","",'Purchase register'!C497&amp;"")</f>
        <v/>
      </c>
      <c r="C497" s="11">
        <f>IF(E497="","",SUM('Purchase register'!F497:I497))</f>
        <v/>
      </c>
      <c r="D497" s="10">
        <f>UPPER(SUBSTITUTE(SUBSTITUTE(SUBSTITUTE(SUBSTITUTE(SUBSTITUTE(SUBSTITUTE(SUBSTITUTE(SUBSTITUTE(SUBSTITUTE(SUBSTITUTE(SUBSTITUTE(SUBSTITUTE(SUBSTITUTE('Purchase register'!C497&amp;""," ",""),"/",""),"-",""),".",""),",",""),"_",""),"\",""),"(",""),")",""),"#",""),"*",""),"?",""),"~",""))</f>
        <v/>
      </c>
      <c r="E497" s="10">
        <f>IF(OR(A497="",D497=""),"",A497&amp;"|"&amp;MID(D497,FIND(LEFT(TRIM(SUBSTITUTE(D497,"0"," ")),1),SUBSTITUTE(D497,"0"," ")),50))</f>
        <v/>
      </c>
      <c r="F497" s="12">
        <f>IF(E497="","",IFERROR(MATCH(E497,'2B check'!$E$2:$E$501,0),0))</f>
        <v/>
      </c>
      <c r="G497" s="11">
        <f>IF(OR(E497="",F497=0),"",INDEX('2B check'!$C$2:$C$501,F497))</f>
        <v/>
      </c>
      <c r="H497" s="11">
        <f>IF(G497="","",ROUND(C497-G497,2))</f>
        <v/>
      </c>
      <c r="I497" s="10">
        <f>IF(E497="","",IF(COUNTIF($E$2:E497,E497)&gt;1,"Duplicate in books",IF(F497=0,"Only in books",IF(ABS(H497)&gt;1,"Value mismatch","Matched"))))</f>
        <v/>
      </c>
      <c r="J497" s="10">
        <f>IF(I497="","",IF(I497="Only in books",IF(COUNTIF('2B check'!$A$2:$A$501,A497)&gt;0,"Supplier has other invoices in 2B: look for a keying error, IMS Pending or a later period","Supplier has nothing in this 2B: check whether the supplier has filed GSTR-1 for the period"),IF(I497="Value mismatch",IF(H497&gt;0,"Books tax is higher than 2B","Books tax is lower than 2B"),IF(I497="Duplicate in books","Same key as an earlier row: left out of the totals",""))))</f>
        <v/>
      </c>
    </row>
    <row r="498">
      <c r="A498" s="10">
        <f>UPPER(SUBSTITUTE(TRIM('Purchase register'!A498&amp;"")," ",""))</f>
        <v/>
      </c>
      <c r="B498" s="10">
        <f>IF(E498="","",'Purchase register'!C498&amp;"")</f>
        <v/>
      </c>
      <c r="C498" s="11">
        <f>IF(E498="","",SUM('Purchase register'!F498:I498))</f>
        <v/>
      </c>
      <c r="D498" s="10">
        <f>UPPER(SUBSTITUTE(SUBSTITUTE(SUBSTITUTE(SUBSTITUTE(SUBSTITUTE(SUBSTITUTE(SUBSTITUTE(SUBSTITUTE(SUBSTITUTE(SUBSTITUTE(SUBSTITUTE(SUBSTITUTE(SUBSTITUTE('Purchase register'!C498&amp;""," ",""),"/",""),"-",""),".",""),",",""),"_",""),"\",""),"(",""),")",""),"#",""),"*",""),"?",""),"~",""))</f>
        <v/>
      </c>
      <c r="E498" s="10">
        <f>IF(OR(A498="",D498=""),"",A498&amp;"|"&amp;MID(D498,FIND(LEFT(TRIM(SUBSTITUTE(D498,"0"," ")),1),SUBSTITUTE(D498,"0"," ")),50))</f>
        <v/>
      </c>
      <c r="F498" s="12">
        <f>IF(E498="","",IFERROR(MATCH(E498,'2B check'!$E$2:$E$501,0),0))</f>
        <v/>
      </c>
      <c r="G498" s="11">
        <f>IF(OR(E498="",F498=0),"",INDEX('2B check'!$C$2:$C$501,F498))</f>
        <v/>
      </c>
      <c r="H498" s="11">
        <f>IF(G498="","",ROUND(C498-G498,2))</f>
        <v/>
      </c>
      <c r="I498" s="10">
        <f>IF(E498="","",IF(COUNTIF($E$2:E498,E498)&gt;1,"Duplicate in books",IF(F498=0,"Only in books",IF(ABS(H498)&gt;1,"Value mismatch","Matched"))))</f>
        <v/>
      </c>
      <c r="J498" s="10">
        <f>IF(I498="","",IF(I498="Only in books",IF(COUNTIF('2B check'!$A$2:$A$501,A498)&gt;0,"Supplier has other invoices in 2B: look for a keying error, IMS Pending or a later period","Supplier has nothing in this 2B: check whether the supplier has filed GSTR-1 for the period"),IF(I498="Value mismatch",IF(H498&gt;0,"Books tax is higher than 2B","Books tax is lower than 2B"),IF(I498="Duplicate in books","Same key as an earlier row: left out of the totals",""))))</f>
        <v/>
      </c>
    </row>
    <row r="499">
      <c r="A499" s="10">
        <f>UPPER(SUBSTITUTE(TRIM('Purchase register'!A499&amp;"")," ",""))</f>
        <v/>
      </c>
      <c r="B499" s="10">
        <f>IF(E499="","",'Purchase register'!C499&amp;"")</f>
        <v/>
      </c>
      <c r="C499" s="11">
        <f>IF(E499="","",SUM('Purchase register'!F499:I499))</f>
        <v/>
      </c>
      <c r="D499" s="10">
        <f>UPPER(SUBSTITUTE(SUBSTITUTE(SUBSTITUTE(SUBSTITUTE(SUBSTITUTE(SUBSTITUTE(SUBSTITUTE(SUBSTITUTE(SUBSTITUTE(SUBSTITUTE(SUBSTITUTE(SUBSTITUTE(SUBSTITUTE('Purchase register'!C499&amp;""," ",""),"/",""),"-",""),".",""),",",""),"_",""),"\",""),"(",""),")",""),"#",""),"*",""),"?",""),"~",""))</f>
        <v/>
      </c>
      <c r="E499" s="10">
        <f>IF(OR(A499="",D499=""),"",A499&amp;"|"&amp;MID(D499,FIND(LEFT(TRIM(SUBSTITUTE(D499,"0"," ")),1),SUBSTITUTE(D499,"0"," ")),50))</f>
        <v/>
      </c>
      <c r="F499" s="12">
        <f>IF(E499="","",IFERROR(MATCH(E499,'2B check'!$E$2:$E$501,0),0))</f>
        <v/>
      </c>
      <c r="G499" s="11">
        <f>IF(OR(E499="",F499=0),"",INDEX('2B check'!$C$2:$C$501,F499))</f>
        <v/>
      </c>
      <c r="H499" s="11">
        <f>IF(G499="","",ROUND(C499-G499,2))</f>
        <v/>
      </c>
      <c r="I499" s="10">
        <f>IF(E499="","",IF(COUNTIF($E$2:E499,E499)&gt;1,"Duplicate in books",IF(F499=0,"Only in books",IF(ABS(H499)&gt;1,"Value mismatch","Matched"))))</f>
        <v/>
      </c>
      <c r="J499" s="10">
        <f>IF(I499="","",IF(I499="Only in books",IF(COUNTIF('2B check'!$A$2:$A$501,A499)&gt;0,"Supplier has other invoices in 2B: look for a keying error, IMS Pending or a later period","Supplier has nothing in this 2B: check whether the supplier has filed GSTR-1 for the period"),IF(I499="Value mismatch",IF(H499&gt;0,"Books tax is higher than 2B","Books tax is lower than 2B"),IF(I499="Duplicate in books","Same key as an earlier row: left out of the totals",""))))</f>
        <v/>
      </c>
    </row>
    <row r="500">
      <c r="A500" s="10">
        <f>UPPER(SUBSTITUTE(TRIM('Purchase register'!A500&amp;"")," ",""))</f>
        <v/>
      </c>
      <c r="B500" s="10">
        <f>IF(E500="","",'Purchase register'!C500&amp;"")</f>
        <v/>
      </c>
      <c r="C500" s="11">
        <f>IF(E500="","",SUM('Purchase register'!F500:I500))</f>
        <v/>
      </c>
      <c r="D500" s="10">
        <f>UPPER(SUBSTITUTE(SUBSTITUTE(SUBSTITUTE(SUBSTITUTE(SUBSTITUTE(SUBSTITUTE(SUBSTITUTE(SUBSTITUTE(SUBSTITUTE(SUBSTITUTE(SUBSTITUTE(SUBSTITUTE(SUBSTITUTE('Purchase register'!C500&amp;""," ",""),"/",""),"-",""),".",""),",",""),"_",""),"\",""),"(",""),")",""),"#",""),"*",""),"?",""),"~",""))</f>
        <v/>
      </c>
      <c r="E500" s="10">
        <f>IF(OR(A500="",D500=""),"",A500&amp;"|"&amp;MID(D500,FIND(LEFT(TRIM(SUBSTITUTE(D500,"0"," ")),1),SUBSTITUTE(D500,"0"," ")),50))</f>
        <v/>
      </c>
      <c r="F500" s="12">
        <f>IF(E500="","",IFERROR(MATCH(E500,'2B check'!$E$2:$E$501,0),0))</f>
        <v/>
      </c>
      <c r="G500" s="11">
        <f>IF(OR(E500="",F500=0),"",INDEX('2B check'!$C$2:$C$501,F500))</f>
        <v/>
      </c>
      <c r="H500" s="11">
        <f>IF(G500="","",ROUND(C500-G500,2))</f>
        <v/>
      </c>
      <c r="I500" s="10">
        <f>IF(E500="","",IF(COUNTIF($E$2:E500,E500)&gt;1,"Duplicate in books",IF(F500=0,"Only in books",IF(ABS(H500)&gt;1,"Value mismatch","Matched"))))</f>
        <v/>
      </c>
      <c r="J500" s="10">
        <f>IF(I500="","",IF(I500="Only in books",IF(COUNTIF('2B check'!$A$2:$A$501,A500)&gt;0,"Supplier has other invoices in 2B: look for a keying error, IMS Pending or a later period","Supplier has nothing in this 2B: check whether the supplier has filed GSTR-1 for the period"),IF(I500="Value mismatch",IF(H500&gt;0,"Books tax is higher than 2B","Books tax is lower than 2B"),IF(I500="Duplicate in books","Same key as an earlier row: left out of the totals",""))))</f>
        <v/>
      </c>
    </row>
    <row r="501">
      <c r="A501" s="10">
        <f>UPPER(SUBSTITUTE(TRIM('Purchase register'!A501&amp;"")," ",""))</f>
        <v/>
      </c>
      <c r="B501" s="10">
        <f>IF(E501="","",'Purchase register'!C501&amp;"")</f>
        <v/>
      </c>
      <c r="C501" s="11">
        <f>IF(E501="","",SUM('Purchase register'!F501:I501))</f>
        <v/>
      </c>
      <c r="D501" s="10">
        <f>UPPER(SUBSTITUTE(SUBSTITUTE(SUBSTITUTE(SUBSTITUTE(SUBSTITUTE(SUBSTITUTE(SUBSTITUTE(SUBSTITUTE(SUBSTITUTE(SUBSTITUTE(SUBSTITUTE(SUBSTITUTE(SUBSTITUTE('Purchase register'!C501&amp;""," ",""),"/",""),"-",""),".",""),",",""),"_",""),"\",""),"(",""),")",""),"#",""),"*",""),"?",""),"~",""))</f>
        <v/>
      </c>
      <c r="E501" s="10">
        <f>IF(OR(A501="",D501=""),"",A501&amp;"|"&amp;MID(D501,FIND(LEFT(TRIM(SUBSTITUTE(D501,"0"," ")),1),SUBSTITUTE(D501,"0"," ")),50))</f>
        <v/>
      </c>
      <c r="F501" s="12">
        <f>IF(E501="","",IFERROR(MATCH(E501,'2B check'!$E$2:$E$501,0),0))</f>
        <v/>
      </c>
      <c r="G501" s="11">
        <f>IF(OR(E501="",F501=0),"",INDEX('2B check'!$C$2:$C$501,F501))</f>
        <v/>
      </c>
      <c r="H501" s="11">
        <f>IF(G501="","",ROUND(C501-G501,2))</f>
        <v/>
      </c>
      <c r="I501" s="10">
        <f>IF(E501="","",IF(COUNTIF($E$2:E501,E501)&gt;1,"Duplicate in books",IF(F501=0,"Only in books",IF(ABS(H501)&gt;1,"Value mismatch","Matched"))))</f>
        <v/>
      </c>
      <c r="J501" s="10">
        <f>IF(I501="","",IF(I501="Only in books",IF(COUNTIF('2B check'!$A$2:$A$501,A501)&gt;0,"Supplier has other invoices in 2B: look for a keying error, IMS Pending or a later period","Supplier has nothing in this 2B: check whether the supplier has filed GSTR-1 for the period"),IF(I501="Value mismatch",IF(H501&gt;0,"Books tax is higher than 2B","Books tax is lower than 2B"),IF(I501="Duplicate in books","Same key as an earlier row: left out of the totals",""))))</f>
        <v/>
      </c>
    </row>
  </sheetData>
  <autoFilter ref="A1:J501"/>
  <conditionalFormatting sqref="I2:I501">
    <cfRule type="cellIs" priority="1" operator="equal" dxfId="0">
      <formula>"Matched"</formula>
    </cfRule>
    <cfRule type="cellIs" priority="2" operator="equal" dxfId="1">
      <formula>"Value mismatch"</formula>
    </cfRule>
    <cfRule type="cellIs" priority="3" operator="equal" dxfId="2">
      <formula>"Only in books"</formula>
    </cfRule>
    <cfRule type="cellIs" priority="4" operator="equal" dxfId="3">
      <formula>"Duplicate in books"</formula>
    </cfRule>
  </conditionalFormatting>
  <pageMargins left="0.75" right="0.75" top="1" bottom="1" header="0.5" footer="0.5"/>
</worksheet>
</file>

<file path=xl/worksheets/sheet5.xml><?xml version="1.0" encoding="utf-8"?>
<worksheet xmlns="http://schemas.openxmlformats.org/spreadsheetml/2006/main">
  <sheetPr>
    <outlinePr summaryBelow="1" summaryRight="1"/>
    <pageSetUpPr/>
  </sheetPr>
  <dimension ref="A1:I501"/>
  <sheetViews>
    <sheetView workbookViewId="0">
      <pane ySplit="1" topLeftCell="A2" activePane="bottomLeft" state="frozen"/>
      <selection pane="bottomLeft" activeCell="A1" sqref="A1"/>
    </sheetView>
  </sheetViews>
  <sheetFormatPr baseColWidth="8" defaultRowHeight="15"/>
  <cols>
    <col width="20" customWidth="1" min="1" max="1"/>
    <col width="20" customWidth="1" min="2" max="2"/>
    <col width="16" customWidth="1" min="3" max="3"/>
    <col width="20" customWidth="1" min="4" max="4"/>
    <col width="34" customWidth="1" min="5" max="5"/>
    <col width="14" customWidth="1" min="6" max="6"/>
    <col width="16" customWidth="1" min="7" max="7"/>
    <col width="20" customWidth="1" min="8" max="8"/>
    <col width="70" customWidth="1" min="9" max="9"/>
  </cols>
  <sheetData>
    <row r="1" ht="34" customHeight="1">
      <c r="A1" s="9" t="inlineStr">
        <is>
          <t>Supplier GSTIN</t>
        </is>
      </c>
      <c r="B1" s="9" t="inlineStr">
        <is>
          <t>Invoice no. (GSTR-2B)</t>
        </is>
      </c>
      <c r="C1" s="9" t="inlineStr">
        <is>
          <t>Tax in GSTR-2B (₹)</t>
        </is>
      </c>
      <c r="D1" s="9" t="inlineStr">
        <is>
          <t>Invoice no. (cleaned)</t>
        </is>
      </c>
      <c r="E1" s="9" t="inlineStr">
        <is>
          <t>Match key</t>
        </is>
      </c>
      <c r="F1" s="9" t="inlineStr">
        <is>
          <t>Row in Reconciliation</t>
        </is>
      </c>
      <c r="G1" s="9" t="inlineStr">
        <is>
          <t>Tax in books (₹)</t>
        </is>
      </c>
      <c r="H1" s="9" t="inlineStr">
        <is>
          <t>Status</t>
        </is>
      </c>
      <c r="I1" s="9" t="inlineStr">
        <is>
          <t>Note</t>
        </is>
      </c>
    </row>
    <row r="2">
      <c r="A2" s="10">
        <f>UPPER(SUBSTITUTE(TRIM('GSTR-2B'!A2&amp;"")," ",""))</f>
        <v/>
      </c>
      <c r="B2" s="10">
        <f>IF(E2="","",'GSTR-2B'!C2&amp;"")</f>
        <v/>
      </c>
      <c r="C2" s="11">
        <f>IF(E2="","",SUM('GSTR-2B'!F2:I2))</f>
        <v/>
      </c>
      <c r="D2" s="10">
        <f>UPPER(SUBSTITUTE(SUBSTITUTE(SUBSTITUTE(SUBSTITUTE(SUBSTITUTE(SUBSTITUTE(SUBSTITUTE(SUBSTITUTE(SUBSTITUTE(SUBSTITUTE(SUBSTITUTE(SUBSTITUTE(SUBSTITUTE('GSTR-2B'!C2&amp;""," ",""),"/",""),"-",""),".",""),",",""),"_",""),"\",""),"(",""),")",""),"#",""),"*",""),"?",""),"~",""))</f>
        <v/>
      </c>
      <c r="E2" s="10">
        <f>IF(OR(A2="",D2=""),"",A2&amp;"|"&amp;MID(D2,FIND(LEFT(TRIM(SUBSTITUTE(D2,"0"," ")),1),SUBSTITUTE(D2,"0"," ")),50))</f>
        <v/>
      </c>
      <c r="F2" s="12">
        <f>IF(E2="","",IFERROR(MATCH(E2,Reconciliation!$E$2:$E$501,0),0))</f>
        <v/>
      </c>
      <c r="G2" s="11">
        <f>IF(OR(E2="",F2=0),"",INDEX(Reconciliation!$C$2:$C$501,F2))</f>
        <v/>
      </c>
      <c r="H2" s="10">
        <f>IF(E2="","",IF(COUNTIF($E$2:E2,E2)&gt;1,"Duplicate in 2B",IF(F2=0,"Only in 2B","In books")))</f>
        <v/>
      </c>
      <c r="I2" s="10">
        <f>IF(H2="Only in 2B","Not in your purchase register: book it, or check the period and the GSTIN",IF(H2="Duplicate in 2B","Same key as an earlier 2B row: left out of the totals",""))</f>
        <v/>
      </c>
    </row>
    <row r="3">
      <c r="A3" s="10">
        <f>UPPER(SUBSTITUTE(TRIM('GSTR-2B'!A3&amp;"")," ",""))</f>
        <v/>
      </c>
      <c r="B3" s="10">
        <f>IF(E3="","",'GSTR-2B'!C3&amp;"")</f>
        <v/>
      </c>
      <c r="C3" s="11">
        <f>IF(E3="","",SUM('GSTR-2B'!F3:I3))</f>
        <v/>
      </c>
      <c r="D3" s="10">
        <f>UPPER(SUBSTITUTE(SUBSTITUTE(SUBSTITUTE(SUBSTITUTE(SUBSTITUTE(SUBSTITUTE(SUBSTITUTE(SUBSTITUTE(SUBSTITUTE(SUBSTITUTE(SUBSTITUTE(SUBSTITUTE(SUBSTITUTE('GSTR-2B'!C3&amp;""," ",""),"/",""),"-",""),".",""),",",""),"_",""),"\",""),"(",""),")",""),"#",""),"*",""),"?",""),"~",""))</f>
        <v/>
      </c>
      <c r="E3" s="10">
        <f>IF(OR(A3="",D3=""),"",A3&amp;"|"&amp;MID(D3,FIND(LEFT(TRIM(SUBSTITUTE(D3,"0"," ")),1),SUBSTITUTE(D3,"0"," ")),50))</f>
        <v/>
      </c>
      <c r="F3" s="12">
        <f>IF(E3="","",IFERROR(MATCH(E3,Reconciliation!$E$2:$E$501,0),0))</f>
        <v/>
      </c>
      <c r="G3" s="11">
        <f>IF(OR(E3="",F3=0),"",INDEX(Reconciliation!$C$2:$C$501,F3))</f>
        <v/>
      </c>
      <c r="H3" s="10">
        <f>IF(E3="","",IF(COUNTIF($E$2:E3,E3)&gt;1,"Duplicate in 2B",IF(F3=0,"Only in 2B","In books")))</f>
        <v/>
      </c>
      <c r="I3" s="10">
        <f>IF(H3="Only in 2B","Not in your purchase register: book it, or check the period and the GSTIN",IF(H3="Duplicate in 2B","Same key as an earlier 2B row: left out of the totals",""))</f>
        <v/>
      </c>
    </row>
    <row r="4">
      <c r="A4" s="10">
        <f>UPPER(SUBSTITUTE(TRIM('GSTR-2B'!A4&amp;"")," ",""))</f>
        <v/>
      </c>
      <c r="B4" s="10">
        <f>IF(E4="","",'GSTR-2B'!C4&amp;"")</f>
        <v/>
      </c>
      <c r="C4" s="11">
        <f>IF(E4="","",SUM('GSTR-2B'!F4:I4))</f>
        <v/>
      </c>
      <c r="D4" s="10">
        <f>UPPER(SUBSTITUTE(SUBSTITUTE(SUBSTITUTE(SUBSTITUTE(SUBSTITUTE(SUBSTITUTE(SUBSTITUTE(SUBSTITUTE(SUBSTITUTE(SUBSTITUTE(SUBSTITUTE(SUBSTITUTE(SUBSTITUTE('GSTR-2B'!C4&amp;""," ",""),"/",""),"-",""),".",""),",",""),"_",""),"\",""),"(",""),")",""),"#",""),"*",""),"?",""),"~",""))</f>
        <v/>
      </c>
      <c r="E4" s="10">
        <f>IF(OR(A4="",D4=""),"",A4&amp;"|"&amp;MID(D4,FIND(LEFT(TRIM(SUBSTITUTE(D4,"0"," ")),1),SUBSTITUTE(D4,"0"," ")),50))</f>
        <v/>
      </c>
      <c r="F4" s="12">
        <f>IF(E4="","",IFERROR(MATCH(E4,Reconciliation!$E$2:$E$501,0),0))</f>
        <v/>
      </c>
      <c r="G4" s="11">
        <f>IF(OR(E4="",F4=0),"",INDEX(Reconciliation!$C$2:$C$501,F4))</f>
        <v/>
      </c>
      <c r="H4" s="10">
        <f>IF(E4="","",IF(COUNTIF($E$2:E4,E4)&gt;1,"Duplicate in 2B",IF(F4=0,"Only in 2B","In books")))</f>
        <v/>
      </c>
      <c r="I4" s="10">
        <f>IF(H4="Only in 2B","Not in your purchase register: book it, or check the period and the GSTIN",IF(H4="Duplicate in 2B","Same key as an earlier 2B row: left out of the totals",""))</f>
        <v/>
      </c>
    </row>
    <row r="5">
      <c r="A5" s="10">
        <f>UPPER(SUBSTITUTE(TRIM('GSTR-2B'!A5&amp;"")," ",""))</f>
        <v/>
      </c>
      <c r="B5" s="10">
        <f>IF(E5="","",'GSTR-2B'!C5&amp;"")</f>
        <v/>
      </c>
      <c r="C5" s="11">
        <f>IF(E5="","",SUM('GSTR-2B'!F5:I5))</f>
        <v/>
      </c>
      <c r="D5" s="10">
        <f>UPPER(SUBSTITUTE(SUBSTITUTE(SUBSTITUTE(SUBSTITUTE(SUBSTITUTE(SUBSTITUTE(SUBSTITUTE(SUBSTITUTE(SUBSTITUTE(SUBSTITUTE(SUBSTITUTE(SUBSTITUTE(SUBSTITUTE('GSTR-2B'!C5&amp;""," ",""),"/",""),"-",""),".",""),",",""),"_",""),"\",""),"(",""),")",""),"#",""),"*",""),"?",""),"~",""))</f>
        <v/>
      </c>
      <c r="E5" s="10">
        <f>IF(OR(A5="",D5=""),"",A5&amp;"|"&amp;MID(D5,FIND(LEFT(TRIM(SUBSTITUTE(D5,"0"," ")),1),SUBSTITUTE(D5,"0"," ")),50))</f>
        <v/>
      </c>
      <c r="F5" s="12">
        <f>IF(E5="","",IFERROR(MATCH(E5,Reconciliation!$E$2:$E$501,0),0))</f>
        <v/>
      </c>
      <c r="G5" s="11">
        <f>IF(OR(E5="",F5=0),"",INDEX(Reconciliation!$C$2:$C$501,F5))</f>
        <v/>
      </c>
      <c r="H5" s="10">
        <f>IF(E5="","",IF(COUNTIF($E$2:E5,E5)&gt;1,"Duplicate in 2B",IF(F5=0,"Only in 2B","In books")))</f>
        <v/>
      </c>
      <c r="I5" s="10">
        <f>IF(H5="Only in 2B","Not in your purchase register: book it, or check the period and the GSTIN",IF(H5="Duplicate in 2B","Same key as an earlier 2B row: left out of the totals",""))</f>
        <v/>
      </c>
    </row>
    <row r="6">
      <c r="A6" s="10">
        <f>UPPER(SUBSTITUTE(TRIM('GSTR-2B'!A6&amp;"")," ",""))</f>
        <v/>
      </c>
      <c r="B6" s="10">
        <f>IF(E6="","",'GSTR-2B'!C6&amp;"")</f>
        <v/>
      </c>
      <c r="C6" s="11">
        <f>IF(E6="","",SUM('GSTR-2B'!F6:I6))</f>
        <v/>
      </c>
      <c r="D6" s="10">
        <f>UPPER(SUBSTITUTE(SUBSTITUTE(SUBSTITUTE(SUBSTITUTE(SUBSTITUTE(SUBSTITUTE(SUBSTITUTE(SUBSTITUTE(SUBSTITUTE(SUBSTITUTE(SUBSTITUTE(SUBSTITUTE(SUBSTITUTE('GSTR-2B'!C6&amp;""," ",""),"/",""),"-",""),".",""),",",""),"_",""),"\",""),"(",""),")",""),"#",""),"*",""),"?",""),"~",""))</f>
        <v/>
      </c>
      <c r="E6" s="10">
        <f>IF(OR(A6="",D6=""),"",A6&amp;"|"&amp;MID(D6,FIND(LEFT(TRIM(SUBSTITUTE(D6,"0"," ")),1),SUBSTITUTE(D6,"0"," ")),50))</f>
        <v/>
      </c>
      <c r="F6" s="12">
        <f>IF(E6="","",IFERROR(MATCH(E6,Reconciliation!$E$2:$E$501,0),0))</f>
        <v/>
      </c>
      <c r="G6" s="11">
        <f>IF(OR(E6="",F6=0),"",INDEX(Reconciliation!$C$2:$C$501,F6))</f>
        <v/>
      </c>
      <c r="H6" s="10">
        <f>IF(E6="","",IF(COUNTIF($E$2:E6,E6)&gt;1,"Duplicate in 2B",IF(F6=0,"Only in 2B","In books")))</f>
        <v/>
      </c>
      <c r="I6" s="10">
        <f>IF(H6="Only in 2B","Not in your purchase register: book it, or check the period and the GSTIN",IF(H6="Duplicate in 2B","Same key as an earlier 2B row: left out of the totals",""))</f>
        <v/>
      </c>
    </row>
    <row r="7">
      <c r="A7" s="10">
        <f>UPPER(SUBSTITUTE(TRIM('GSTR-2B'!A7&amp;"")," ",""))</f>
        <v/>
      </c>
      <c r="B7" s="10">
        <f>IF(E7="","",'GSTR-2B'!C7&amp;"")</f>
        <v/>
      </c>
      <c r="C7" s="11">
        <f>IF(E7="","",SUM('GSTR-2B'!F7:I7))</f>
        <v/>
      </c>
      <c r="D7" s="10">
        <f>UPPER(SUBSTITUTE(SUBSTITUTE(SUBSTITUTE(SUBSTITUTE(SUBSTITUTE(SUBSTITUTE(SUBSTITUTE(SUBSTITUTE(SUBSTITUTE(SUBSTITUTE(SUBSTITUTE(SUBSTITUTE(SUBSTITUTE('GSTR-2B'!C7&amp;""," ",""),"/",""),"-",""),".",""),",",""),"_",""),"\",""),"(",""),")",""),"#",""),"*",""),"?",""),"~",""))</f>
        <v/>
      </c>
      <c r="E7" s="10">
        <f>IF(OR(A7="",D7=""),"",A7&amp;"|"&amp;MID(D7,FIND(LEFT(TRIM(SUBSTITUTE(D7,"0"," ")),1),SUBSTITUTE(D7,"0"," ")),50))</f>
        <v/>
      </c>
      <c r="F7" s="12">
        <f>IF(E7="","",IFERROR(MATCH(E7,Reconciliation!$E$2:$E$501,0),0))</f>
        <v/>
      </c>
      <c r="G7" s="11">
        <f>IF(OR(E7="",F7=0),"",INDEX(Reconciliation!$C$2:$C$501,F7))</f>
        <v/>
      </c>
      <c r="H7" s="10">
        <f>IF(E7="","",IF(COUNTIF($E$2:E7,E7)&gt;1,"Duplicate in 2B",IF(F7=0,"Only in 2B","In books")))</f>
        <v/>
      </c>
      <c r="I7" s="10">
        <f>IF(H7="Only in 2B","Not in your purchase register: book it, or check the period and the GSTIN",IF(H7="Duplicate in 2B","Same key as an earlier 2B row: left out of the totals",""))</f>
        <v/>
      </c>
    </row>
    <row r="8">
      <c r="A8" s="10">
        <f>UPPER(SUBSTITUTE(TRIM('GSTR-2B'!A8&amp;"")," ",""))</f>
        <v/>
      </c>
      <c r="B8" s="10">
        <f>IF(E8="","",'GSTR-2B'!C8&amp;"")</f>
        <v/>
      </c>
      <c r="C8" s="11">
        <f>IF(E8="","",SUM('GSTR-2B'!F8:I8))</f>
        <v/>
      </c>
      <c r="D8" s="10">
        <f>UPPER(SUBSTITUTE(SUBSTITUTE(SUBSTITUTE(SUBSTITUTE(SUBSTITUTE(SUBSTITUTE(SUBSTITUTE(SUBSTITUTE(SUBSTITUTE(SUBSTITUTE(SUBSTITUTE(SUBSTITUTE(SUBSTITUTE('GSTR-2B'!C8&amp;""," ",""),"/",""),"-",""),".",""),",",""),"_",""),"\",""),"(",""),")",""),"#",""),"*",""),"?",""),"~",""))</f>
        <v/>
      </c>
      <c r="E8" s="10">
        <f>IF(OR(A8="",D8=""),"",A8&amp;"|"&amp;MID(D8,FIND(LEFT(TRIM(SUBSTITUTE(D8,"0"," ")),1),SUBSTITUTE(D8,"0"," ")),50))</f>
        <v/>
      </c>
      <c r="F8" s="12">
        <f>IF(E8="","",IFERROR(MATCH(E8,Reconciliation!$E$2:$E$501,0),0))</f>
        <v/>
      </c>
      <c r="G8" s="11">
        <f>IF(OR(E8="",F8=0),"",INDEX(Reconciliation!$C$2:$C$501,F8))</f>
        <v/>
      </c>
      <c r="H8" s="10">
        <f>IF(E8="","",IF(COUNTIF($E$2:E8,E8)&gt;1,"Duplicate in 2B",IF(F8=0,"Only in 2B","In books")))</f>
        <v/>
      </c>
      <c r="I8" s="10">
        <f>IF(H8="Only in 2B","Not in your purchase register: book it, or check the period and the GSTIN",IF(H8="Duplicate in 2B","Same key as an earlier 2B row: left out of the totals",""))</f>
        <v/>
      </c>
    </row>
    <row r="9">
      <c r="A9" s="10">
        <f>UPPER(SUBSTITUTE(TRIM('GSTR-2B'!A9&amp;"")," ",""))</f>
        <v/>
      </c>
      <c r="B9" s="10">
        <f>IF(E9="","",'GSTR-2B'!C9&amp;"")</f>
        <v/>
      </c>
      <c r="C9" s="11">
        <f>IF(E9="","",SUM('GSTR-2B'!F9:I9))</f>
        <v/>
      </c>
      <c r="D9" s="10">
        <f>UPPER(SUBSTITUTE(SUBSTITUTE(SUBSTITUTE(SUBSTITUTE(SUBSTITUTE(SUBSTITUTE(SUBSTITUTE(SUBSTITUTE(SUBSTITUTE(SUBSTITUTE(SUBSTITUTE(SUBSTITUTE(SUBSTITUTE('GSTR-2B'!C9&amp;""," ",""),"/",""),"-",""),".",""),",",""),"_",""),"\",""),"(",""),")",""),"#",""),"*",""),"?",""),"~",""))</f>
        <v/>
      </c>
      <c r="E9" s="10">
        <f>IF(OR(A9="",D9=""),"",A9&amp;"|"&amp;MID(D9,FIND(LEFT(TRIM(SUBSTITUTE(D9,"0"," ")),1),SUBSTITUTE(D9,"0"," ")),50))</f>
        <v/>
      </c>
      <c r="F9" s="12">
        <f>IF(E9="","",IFERROR(MATCH(E9,Reconciliation!$E$2:$E$501,0),0))</f>
        <v/>
      </c>
      <c r="G9" s="11">
        <f>IF(OR(E9="",F9=0),"",INDEX(Reconciliation!$C$2:$C$501,F9))</f>
        <v/>
      </c>
      <c r="H9" s="10">
        <f>IF(E9="","",IF(COUNTIF($E$2:E9,E9)&gt;1,"Duplicate in 2B",IF(F9=0,"Only in 2B","In books")))</f>
        <v/>
      </c>
      <c r="I9" s="10">
        <f>IF(H9="Only in 2B","Not in your purchase register: book it, or check the period and the GSTIN",IF(H9="Duplicate in 2B","Same key as an earlier 2B row: left out of the totals",""))</f>
        <v/>
      </c>
    </row>
    <row r="10">
      <c r="A10" s="10">
        <f>UPPER(SUBSTITUTE(TRIM('GSTR-2B'!A10&amp;"")," ",""))</f>
        <v/>
      </c>
      <c r="B10" s="10">
        <f>IF(E10="","",'GSTR-2B'!C10&amp;"")</f>
        <v/>
      </c>
      <c r="C10" s="11">
        <f>IF(E10="","",SUM('GSTR-2B'!F10:I10))</f>
        <v/>
      </c>
      <c r="D10" s="10">
        <f>UPPER(SUBSTITUTE(SUBSTITUTE(SUBSTITUTE(SUBSTITUTE(SUBSTITUTE(SUBSTITUTE(SUBSTITUTE(SUBSTITUTE(SUBSTITUTE(SUBSTITUTE(SUBSTITUTE(SUBSTITUTE(SUBSTITUTE('GSTR-2B'!C10&amp;""," ",""),"/",""),"-",""),".",""),",",""),"_",""),"\",""),"(",""),")",""),"#",""),"*",""),"?",""),"~",""))</f>
        <v/>
      </c>
      <c r="E10" s="10">
        <f>IF(OR(A10="",D10=""),"",A10&amp;"|"&amp;MID(D10,FIND(LEFT(TRIM(SUBSTITUTE(D10,"0"," ")),1),SUBSTITUTE(D10,"0"," ")),50))</f>
        <v/>
      </c>
      <c r="F10" s="12">
        <f>IF(E10="","",IFERROR(MATCH(E10,Reconciliation!$E$2:$E$501,0),0))</f>
        <v/>
      </c>
      <c r="G10" s="11">
        <f>IF(OR(E10="",F10=0),"",INDEX(Reconciliation!$C$2:$C$501,F10))</f>
        <v/>
      </c>
      <c r="H10" s="10">
        <f>IF(E10="","",IF(COUNTIF($E$2:E10,E10)&gt;1,"Duplicate in 2B",IF(F10=0,"Only in 2B","In books")))</f>
        <v/>
      </c>
      <c r="I10" s="10">
        <f>IF(H10="Only in 2B","Not in your purchase register: book it, or check the period and the GSTIN",IF(H10="Duplicate in 2B","Same key as an earlier 2B row: left out of the totals",""))</f>
        <v/>
      </c>
    </row>
    <row r="11">
      <c r="A11" s="10">
        <f>UPPER(SUBSTITUTE(TRIM('GSTR-2B'!A11&amp;"")," ",""))</f>
        <v/>
      </c>
      <c r="B11" s="10">
        <f>IF(E11="","",'GSTR-2B'!C11&amp;"")</f>
        <v/>
      </c>
      <c r="C11" s="11">
        <f>IF(E11="","",SUM('GSTR-2B'!F11:I11))</f>
        <v/>
      </c>
      <c r="D11" s="10">
        <f>UPPER(SUBSTITUTE(SUBSTITUTE(SUBSTITUTE(SUBSTITUTE(SUBSTITUTE(SUBSTITUTE(SUBSTITUTE(SUBSTITUTE(SUBSTITUTE(SUBSTITUTE(SUBSTITUTE(SUBSTITUTE(SUBSTITUTE('GSTR-2B'!C11&amp;""," ",""),"/",""),"-",""),".",""),",",""),"_",""),"\",""),"(",""),")",""),"#",""),"*",""),"?",""),"~",""))</f>
        <v/>
      </c>
      <c r="E11" s="10">
        <f>IF(OR(A11="",D11=""),"",A11&amp;"|"&amp;MID(D11,FIND(LEFT(TRIM(SUBSTITUTE(D11,"0"," ")),1),SUBSTITUTE(D11,"0"," ")),50))</f>
        <v/>
      </c>
      <c r="F11" s="12">
        <f>IF(E11="","",IFERROR(MATCH(E11,Reconciliation!$E$2:$E$501,0),0))</f>
        <v/>
      </c>
      <c r="G11" s="11">
        <f>IF(OR(E11="",F11=0),"",INDEX(Reconciliation!$C$2:$C$501,F11))</f>
        <v/>
      </c>
      <c r="H11" s="10">
        <f>IF(E11="","",IF(COUNTIF($E$2:E11,E11)&gt;1,"Duplicate in 2B",IF(F11=0,"Only in 2B","In books")))</f>
        <v/>
      </c>
      <c r="I11" s="10">
        <f>IF(H11="Only in 2B","Not in your purchase register: book it, or check the period and the GSTIN",IF(H11="Duplicate in 2B","Same key as an earlier 2B row: left out of the totals",""))</f>
        <v/>
      </c>
    </row>
    <row r="12">
      <c r="A12" s="10">
        <f>UPPER(SUBSTITUTE(TRIM('GSTR-2B'!A12&amp;"")," ",""))</f>
        <v/>
      </c>
      <c r="B12" s="10">
        <f>IF(E12="","",'GSTR-2B'!C12&amp;"")</f>
        <v/>
      </c>
      <c r="C12" s="11">
        <f>IF(E12="","",SUM('GSTR-2B'!F12:I12))</f>
        <v/>
      </c>
      <c r="D12" s="10">
        <f>UPPER(SUBSTITUTE(SUBSTITUTE(SUBSTITUTE(SUBSTITUTE(SUBSTITUTE(SUBSTITUTE(SUBSTITUTE(SUBSTITUTE(SUBSTITUTE(SUBSTITUTE(SUBSTITUTE(SUBSTITUTE(SUBSTITUTE('GSTR-2B'!C12&amp;""," ",""),"/",""),"-",""),".",""),",",""),"_",""),"\",""),"(",""),")",""),"#",""),"*",""),"?",""),"~",""))</f>
        <v/>
      </c>
      <c r="E12" s="10">
        <f>IF(OR(A12="",D12=""),"",A12&amp;"|"&amp;MID(D12,FIND(LEFT(TRIM(SUBSTITUTE(D12,"0"," ")),1),SUBSTITUTE(D12,"0"," ")),50))</f>
        <v/>
      </c>
      <c r="F12" s="12">
        <f>IF(E12="","",IFERROR(MATCH(E12,Reconciliation!$E$2:$E$501,0),0))</f>
        <v/>
      </c>
      <c r="G12" s="11">
        <f>IF(OR(E12="",F12=0),"",INDEX(Reconciliation!$C$2:$C$501,F12))</f>
        <v/>
      </c>
      <c r="H12" s="10">
        <f>IF(E12="","",IF(COUNTIF($E$2:E12,E12)&gt;1,"Duplicate in 2B",IF(F12=0,"Only in 2B","In books")))</f>
        <v/>
      </c>
      <c r="I12" s="10">
        <f>IF(H12="Only in 2B","Not in your purchase register: book it, or check the period and the GSTIN",IF(H12="Duplicate in 2B","Same key as an earlier 2B row: left out of the totals",""))</f>
        <v/>
      </c>
    </row>
    <row r="13">
      <c r="A13" s="10">
        <f>UPPER(SUBSTITUTE(TRIM('GSTR-2B'!A13&amp;"")," ",""))</f>
        <v/>
      </c>
      <c r="B13" s="10">
        <f>IF(E13="","",'GSTR-2B'!C13&amp;"")</f>
        <v/>
      </c>
      <c r="C13" s="11">
        <f>IF(E13="","",SUM('GSTR-2B'!F13:I13))</f>
        <v/>
      </c>
      <c r="D13" s="10">
        <f>UPPER(SUBSTITUTE(SUBSTITUTE(SUBSTITUTE(SUBSTITUTE(SUBSTITUTE(SUBSTITUTE(SUBSTITUTE(SUBSTITUTE(SUBSTITUTE(SUBSTITUTE(SUBSTITUTE(SUBSTITUTE(SUBSTITUTE('GSTR-2B'!C13&amp;""," ",""),"/",""),"-",""),".",""),",",""),"_",""),"\",""),"(",""),")",""),"#",""),"*",""),"?",""),"~",""))</f>
        <v/>
      </c>
      <c r="E13" s="10">
        <f>IF(OR(A13="",D13=""),"",A13&amp;"|"&amp;MID(D13,FIND(LEFT(TRIM(SUBSTITUTE(D13,"0"," ")),1),SUBSTITUTE(D13,"0"," ")),50))</f>
        <v/>
      </c>
      <c r="F13" s="12">
        <f>IF(E13="","",IFERROR(MATCH(E13,Reconciliation!$E$2:$E$501,0),0))</f>
        <v/>
      </c>
      <c r="G13" s="11">
        <f>IF(OR(E13="",F13=0),"",INDEX(Reconciliation!$C$2:$C$501,F13))</f>
        <v/>
      </c>
      <c r="H13" s="10">
        <f>IF(E13="","",IF(COUNTIF($E$2:E13,E13)&gt;1,"Duplicate in 2B",IF(F13=0,"Only in 2B","In books")))</f>
        <v/>
      </c>
      <c r="I13" s="10">
        <f>IF(H13="Only in 2B","Not in your purchase register: book it, or check the period and the GSTIN",IF(H13="Duplicate in 2B","Same key as an earlier 2B row: left out of the totals",""))</f>
        <v/>
      </c>
    </row>
    <row r="14">
      <c r="A14" s="10">
        <f>UPPER(SUBSTITUTE(TRIM('GSTR-2B'!A14&amp;"")," ",""))</f>
        <v/>
      </c>
      <c r="B14" s="10">
        <f>IF(E14="","",'GSTR-2B'!C14&amp;"")</f>
        <v/>
      </c>
      <c r="C14" s="11">
        <f>IF(E14="","",SUM('GSTR-2B'!F14:I14))</f>
        <v/>
      </c>
      <c r="D14" s="10">
        <f>UPPER(SUBSTITUTE(SUBSTITUTE(SUBSTITUTE(SUBSTITUTE(SUBSTITUTE(SUBSTITUTE(SUBSTITUTE(SUBSTITUTE(SUBSTITUTE(SUBSTITUTE(SUBSTITUTE(SUBSTITUTE(SUBSTITUTE('GSTR-2B'!C14&amp;""," ",""),"/",""),"-",""),".",""),",",""),"_",""),"\",""),"(",""),")",""),"#",""),"*",""),"?",""),"~",""))</f>
        <v/>
      </c>
      <c r="E14" s="10">
        <f>IF(OR(A14="",D14=""),"",A14&amp;"|"&amp;MID(D14,FIND(LEFT(TRIM(SUBSTITUTE(D14,"0"," ")),1),SUBSTITUTE(D14,"0"," ")),50))</f>
        <v/>
      </c>
      <c r="F14" s="12">
        <f>IF(E14="","",IFERROR(MATCH(E14,Reconciliation!$E$2:$E$501,0),0))</f>
        <v/>
      </c>
      <c r="G14" s="11">
        <f>IF(OR(E14="",F14=0),"",INDEX(Reconciliation!$C$2:$C$501,F14))</f>
        <v/>
      </c>
      <c r="H14" s="10">
        <f>IF(E14="","",IF(COUNTIF($E$2:E14,E14)&gt;1,"Duplicate in 2B",IF(F14=0,"Only in 2B","In books")))</f>
        <v/>
      </c>
      <c r="I14" s="10">
        <f>IF(H14="Only in 2B","Not in your purchase register: book it, or check the period and the GSTIN",IF(H14="Duplicate in 2B","Same key as an earlier 2B row: left out of the totals",""))</f>
        <v/>
      </c>
    </row>
    <row r="15">
      <c r="A15" s="10">
        <f>UPPER(SUBSTITUTE(TRIM('GSTR-2B'!A15&amp;"")," ",""))</f>
        <v/>
      </c>
      <c r="B15" s="10">
        <f>IF(E15="","",'GSTR-2B'!C15&amp;"")</f>
        <v/>
      </c>
      <c r="C15" s="11">
        <f>IF(E15="","",SUM('GSTR-2B'!F15:I15))</f>
        <v/>
      </c>
      <c r="D15" s="10">
        <f>UPPER(SUBSTITUTE(SUBSTITUTE(SUBSTITUTE(SUBSTITUTE(SUBSTITUTE(SUBSTITUTE(SUBSTITUTE(SUBSTITUTE(SUBSTITUTE(SUBSTITUTE(SUBSTITUTE(SUBSTITUTE(SUBSTITUTE('GSTR-2B'!C15&amp;""," ",""),"/",""),"-",""),".",""),",",""),"_",""),"\",""),"(",""),")",""),"#",""),"*",""),"?",""),"~",""))</f>
        <v/>
      </c>
      <c r="E15" s="10">
        <f>IF(OR(A15="",D15=""),"",A15&amp;"|"&amp;MID(D15,FIND(LEFT(TRIM(SUBSTITUTE(D15,"0"," ")),1),SUBSTITUTE(D15,"0"," ")),50))</f>
        <v/>
      </c>
      <c r="F15" s="12">
        <f>IF(E15="","",IFERROR(MATCH(E15,Reconciliation!$E$2:$E$501,0),0))</f>
        <v/>
      </c>
      <c r="G15" s="11">
        <f>IF(OR(E15="",F15=0),"",INDEX(Reconciliation!$C$2:$C$501,F15))</f>
        <v/>
      </c>
      <c r="H15" s="10">
        <f>IF(E15="","",IF(COUNTIF($E$2:E15,E15)&gt;1,"Duplicate in 2B",IF(F15=0,"Only in 2B","In books")))</f>
        <v/>
      </c>
      <c r="I15" s="10">
        <f>IF(H15="Only in 2B","Not in your purchase register: book it, or check the period and the GSTIN",IF(H15="Duplicate in 2B","Same key as an earlier 2B row: left out of the totals",""))</f>
        <v/>
      </c>
    </row>
    <row r="16">
      <c r="A16" s="10">
        <f>UPPER(SUBSTITUTE(TRIM('GSTR-2B'!A16&amp;"")," ",""))</f>
        <v/>
      </c>
      <c r="B16" s="10">
        <f>IF(E16="","",'GSTR-2B'!C16&amp;"")</f>
        <v/>
      </c>
      <c r="C16" s="11">
        <f>IF(E16="","",SUM('GSTR-2B'!F16:I16))</f>
        <v/>
      </c>
      <c r="D16" s="10">
        <f>UPPER(SUBSTITUTE(SUBSTITUTE(SUBSTITUTE(SUBSTITUTE(SUBSTITUTE(SUBSTITUTE(SUBSTITUTE(SUBSTITUTE(SUBSTITUTE(SUBSTITUTE(SUBSTITUTE(SUBSTITUTE(SUBSTITUTE('GSTR-2B'!C16&amp;""," ",""),"/",""),"-",""),".",""),",",""),"_",""),"\",""),"(",""),")",""),"#",""),"*",""),"?",""),"~",""))</f>
        <v/>
      </c>
      <c r="E16" s="10">
        <f>IF(OR(A16="",D16=""),"",A16&amp;"|"&amp;MID(D16,FIND(LEFT(TRIM(SUBSTITUTE(D16,"0"," ")),1),SUBSTITUTE(D16,"0"," ")),50))</f>
        <v/>
      </c>
      <c r="F16" s="12">
        <f>IF(E16="","",IFERROR(MATCH(E16,Reconciliation!$E$2:$E$501,0),0))</f>
        <v/>
      </c>
      <c r="G16" s="11">
        <f>IF(OR(E16="",F16=0),"",INDEX(Reconciliation!$C$2:$C$501,F16))</f>
        <v/>
      </c>
      <c r="H16" s="10">
        <f>IF(E16="","",IF(COUNTIF($E$2:E16,E16)&gt;1,"Duplicate in 2B",IF(F16=0,"Only in 2B","In books")))</f>
        <v/>
      </c>
      <c r="I16" s="10">
        <f>IF(H16="Only in 2B","Not in your purchase register: book it, or check the period and the GSTIN",IF(H16="Duplicate in 2B","Same key as an earlier 2B row: left out of the totals",""))</f>
        <v/>
      </c>
    </row>
    <row r="17">
      <c r="A17" s="10">
        <f>UPPER(SUBSTITUTE(TRIM('GSTR-2B'!A17&amp;"")," ",""))</f>
        <v/>
      </c>
      <c r="B17" s="10">
        <f>IF(E17="","",'GSTR-2B'!C17&amp;"")</f>
        <v/>
      </c>
      <c r="C17" s="11">
        <f>IF(E17="","",SUM('GSTR-2B'!F17:I17))</f>
        <v/>
      </c>
      <c r="D17" s="10">
        <f>UPPER(SUBSTITUTE(SUBSTITUTE(SUBSTITUTE(SUBSTITUTE(SUBSTITUTE(SUBSTITUTE(SUBSTITUTE(SUBSTITUTE(SUBSTITUTE(SUBSTITUTE(SUBSTITUTE(SUBSTITUTE(SUBSTITUTE('GSTR-2B'!C17&amp;""," ",""),"/",""),"-",""),".",""),",",""),"_",""),"\",""),"(",""),")",""),"#",""),"*",""),"?",""),"~",""))</f>
        <v/>
      </c>
      <c r="E17" s="10">
        <f>IF(OR(A17="",D17=""),"",A17&amp;"|"&amp;MID(D17,FIND(LEFT(TRIM(SUBSTITUTE(D17,"0"," ")),1),SUBSTITUTE(D17,"0"," ")),50))</f>
        <v/>
      </c>
      <c r="F17" s="12">
        <f>IF(E17="","",IFERROR(MATCH(E17,Reconciliation!$E$2:$E$501,0),0))</f>
        <v/>
      </c>
      <c r="G17" s="11">
        <f>IF(OR(E17="",F17=0),"",INDEX(Reconciliation!$C$2:$C$501,F17))</f>
        <v/>
      </c>
      <c r="H17" s="10">
        <f>IF(E17="","",IF(COUNTIF($E$2:E17,E17)&gt;1,"Duplicate in 2B",IF(F17=0,"Only in 2B","In books")))</f>
        <v/>
      </c>
      <c r="I17" s="10">
        <f>IF(H17="Only in 2B","Not in your purchase register: book it, or check the period and the GSTIN",IF(H17="Duplicate in 2B","Same key as an earlier 2B row: left out of the totals",""))</f>
        <v/>
      </c>
    </row>
    <row r="18">
      <c r="A18" s="10">
        <f>UPPER(SUBSTITUTE(TRIM('GSTR-2B'!A18&amp;"")," ",""))</f>
        <v/>
      </c>
      <c r="B18" s="10">
        <f>IF(E18="","",'GSTR-2B'!C18&amp;"")</f>
        <v/>
      </c>
      <c r="C18" s="11">
        <f>IF(E18="","",SUM('GSTR-2B'!F18:I18))</f>
        <v/>
      </c>
      <c r="D18" s="10">
        <f>UPPER(SUBSTITUTE(SUBSTITUTE(SUBSTITUTE(SUBSTITUTE(SUBSTITUTE(SUBSTITUTE(SUBSTITUTE(SUBSTITUTE(SUBSTITUTE(SUBSTITUTE(SUBSTITUTE(SUBSTITUTE(SUBSTITUTE('GSTR-2B'!C18&amp;""," ",""),"/",""),"-",""),".",""),",",""),"_",""),"\",""),"(",""),")",""),"#",""),"*",""),"?",""),"~",""))</f>
        <v/>
      </c>
      <c r="E18" s="10">
        <f>IF(OR(A18="",D18=""),"",A18&amp;"|"&amp;MID(D18,FIND(LEFT(TRIM(SUBSTITUTE(D18,"0"," ")),1),SUBSTITUTE(D18,"0"," ")),50))</f>
        <v/>
      </c>
      <c r="F18" s="12">
        <f>IF(E18="","",IFERROR(MATCH(E18,Reconciliation!$E$2:$E$501,0),0))</f>
        <v/>
      </c>
      <c r="G18" s="11">
        <f>IF(OR(E18="",F18=0),"",INDEX(Reconciliation!$C$2:$C$501,F18))</f>
        <v/>
      </c>
      <c r="H18" s="10">
        <f>IF(E18="","",IF(COUNTIF($E$2:E18,E18)&gt;1,"Duplicate in 2B",IF(F18=0,"Only in 2B","In books")))</f>
        <v/>
      </c>
      <c r="I18" s="10">
        <f>IF(H18="Only in 2B","Not in your purchase register: book it, or check the period and the GSTIN",IF(H18="Duplicate in 2B","Same key as an earlier 2B row: left out of the totals",""))</f>
        <v/>
      </c>
    </row>
    <row r="19">
      <c r="A19" s="10">
        <f>UPPER(SUBSTITUTE(TRIM('GSTR-2B'!A19&amp;"")," ",""))</f>
        <v/>
      </c>
      <c r="B19" s="10">
        <f>IF(E19="","",'GSTR-2B'!C19&amp;"")</f>
        <v/>
      </c>
      <c r="C19" s="11">
        <f>IF(E19="","",SUM('GSTR-2B'!F19:I19))</f>
        <v/>
      </c>
      <c r="D19" s="10">
        <f>UPPER(SUBSTITUTE(SUBSTITUTE(SUBSTITUTE(SUBSTITUTE(SUBSTITUTE(SUBSTITUTE(SUBSTITUTE(SUBSTITUTE(SUBSTITUTE(SUBSTITUTE(SUBSTITUTE(SUBSTITUTE(SUBSTITUTE('GSTR-2B'!C19&amp;""," ",""),"/",""),"-",""),".",""),",",""),"_",""),"\",""),"(",""),")",""),"#",""),"*",""),"?",""),"~",""))</f>
        <v/>
      </c>
      <c r="E19" s="10">
        <f>IF(OR(A19="",D19=""),"",A19&amp;"|"&amp;MID(D19,FIND(LEFT(TRIM(SUBSTITUTE(D19,"0"," ")),1),SUBSTITUTE(D19,"0"," ")),50))</f>
        <v/>
      </c>
      <c r="F19" s="12">
        <f>IF(E19="","",IFERROR(MATCH(E19,Reconciliation!$E$2:$E$501,0),0))</f>
        <v/>
      </c>
      <c r="G19" s="11">
        <f>IF(OR(E19="",F19=0),"",INDEX(Reconciliation!$C$2:$C$501,F19))</f>
        <v/>
      </c>
      <c r="H19" s="10">
        <f>IF(E19="","",IF(COUNTIF($E$2:E19,E19)&gt;1,"Duplicate in 2B",IF(F19=0,"Only in 2B","In books")))</f>
        <v/>
      </c>
      <c r="I19" s="10">
        <f>IF(H19="Only in 2B","Not in your purchase register: book it, or check the period and the GSTIN",IF(H19="Duplicate in 2B","Same key as an earlier 2B row: left out of the totals",""))</f>
        <v/>
      </c>
    </row>
    <row r="20">
      <c r="A20" s="10">
        <f>UPPER(SUBSTITUTE(TRIM('GSTR-2B'!A20&amp;"")," ",""))</f>
        <v/>
      </c>
      <c r="B20" s="10">
        <f>IF(E20="","",'GSTR-2B'!C20&amp;"")</f>
        <v/>
      </c>
      <c r="C20" s="11">
        <f>IF(E20="","",SUM('GSTR-2B'!F20:I20))</f>
        <v/>
      </c>
      <c r="D20" s="10">
        <f>UPPER(SUBSTITUTE(SUBSTITUTE(SUBSTITUTE(SUBSTITUTE(SUBSTITUTE(SUBSTITUTE(SUBSTITUTE(SUBSTITUTE(SUBSTITUTE(SUBSTITUTE(SUBSTITUTE(SUBSTITUTE(SUBSTITUTE('GSTR-2B'!C20&amp;""," ",""),"/",""),"-",""),".",""),",",""),"_",""),"\",""),"(",""),")",""),"#",""),"*",""),"?",""),"~",""))</f>
        <v/>
      </c>
      <c r="E20" s="10">
        <f>IF(OR(A20="",D20=""),"",A20&amp;"|"&amp;MID(D20,FIND(LEFT(TRIM(SUBSTITUTE(D20,"0"," ")),1),SUBSTITUTE(D20,"0"," ")),50))</f>
        <v/>
      </c>
      <c r="F20" s="12">
        <f>IF(E20="","",IFERROR(MATCH(E20,Reconciliation!$E$2:$E$501,0),0))</f>
        <v/>
      </c>
      <c r="G20" s="11">
        <f>IF(OR(E20="",F20=0),"",INDEX(Reconciliation!$C$2:$C$501,F20))</f>
        <v/>
      </c>
      <c r="H20" s="10">
        <f>IF(E20="","",IF(COUNTIF($E$2:E20,E20)&gt;1,"Duplicate in 2B",IF(F20=0,"Only in 2B","In books")))</f>
        <v/>
      </c>
      <c r="I20" s="10">
        <f>IF(H20="Only in 2B","Not in your purchase register: book it, or check the period and the GSTIN",IF(H20="Duplicate in 2B","Same key as an earlier 2B row: left out of the totals",""))</f>
        <v/>
      </c>
    </row>
    <row r="21">
      <c r="A21" s="10">
        <f>UPPER(SUBSTITUTE(TRIM('GSTR-2B'!A21&amp;"")," ",""))</f>
        <v/>
      </c>
      <c r="B21" s="10">
        <f>IF(E21="","",'GSTR-2B'!C21&amp;"")</f>
        <v/>
      </c>
      <c r="C21" s="11">
        <f>IF(E21="","",SUM('GSTR-2B'!F21:I21))</f>
        <v/>
      </c>
      <c r="D21" s="10">
        <f>UPPER(SUBSTITUTE(SUBSTITUTE(SUBSTITUTE(SUBSTITUTE(SUBSTITUTE(SUBSTITUTE(SUBSTITUTE(SUBSTITUTE(SUBSTITUTE(SUBSTITUTE(SUBSTITUTE(SUBSTITUTE(SUBSTITUTE('GSTR-2B'!C21&amp;""," ",""),"/",""),"-",""),".",""),",",""),"_",""),"\",""),"(",""),")",""),"#",""),"*",""),"?",""),"~",""))</f>
        <v/>
      </c>
      <c r="E21" s="10">
        <f>IF(OR(A21="",D21=""),"",A21&amp;"|"&amp;MID(D21,FIND(LEFT(TRIM(SUBSTITUTE(D21,"0"," ")),1),SUBSTITUTE(D21,"0"," ")),50))</f>
        <v/>
      </c>
      <c r="F21" s="12">
        <f>IF(E21="","",IFERROR(MATCH(E21,Reconciliation!$E$2:$E$501,0),0))</f>
        <v/>
      </c>
      <c r="G21" s="11">
        <f>IF(OR(E21="",F21=0),"",INDEX(Reconciliation!$C$2:$C$501,F21))</f>
        <v/>
      </c>
      <c r="H21" s="10">
        <f>IF(E21="","",IF(COUNTIF($E$2:E21,E21)&gt;1,"Duplicate in 2B",IF(F21=0,"Only in 2B","In books")))</f>
        <v/>
      </c>
      <c r="I21" s="10">
        <f>IF(H21="Only in 2B","Not in your purchase register: book it, or check the period and the GSTIN",IF(H21="Duplicate in 2B","Same key as an earlier 2B row: left out of the totals",""))</f>
        <v/>
      </c>
    </row>
    <row r="22">
      <c r="A22" s="10">
        <f>UPPER(SUBSTITUTE(TRIM('GSTR-2B'!A22&amp;"")," ",""))</f>
        <v/>
      </c>
      <c r="B22" s="10">
        <f>IF(E22="","",'GSTR-2B'!C22&amp;"")</f>
        <v/>
      </c>
      <c r="C22" s="11">
        <f>IF(E22="","",SUM('GSTR-2B'!F22:I22))</f>
        <v/>
      </c>
      <c r="D22" s="10">
        <f>UPPER(SUBSTITUTE(SUBSTITUTE(SUBSTITUTE(SUBSTITUTE(SUBSTITUTE(SUBSTITUTE(SUBSTITUTE(SUBSTITUTE(SUBSTITUTE(SUBSTITUTE(SUBSTITUTE(SUBSTITUTE(SUBSTITUTE('GSTR-2B'!C22&amp;""," ",""),"/",""),"-",""),".",""),",",""),"_",""),"\",""),"(",""),")",""),"#",""),"*",""),"?",""),"~",""))</f>
        <v/>
      </c>
      <c r="E22" s="10">
        <f>IF(OR(A22="",D22=""),"",A22&amp;"|"&amp;MID(D22,FIND(LEFT(TRIM(SUBSTITUTE(D22,"0"," ")),1),SUBSTITUTE(D22,"0"," ")),50))</f>
        <v/>
      </c>
      <c r="F22" s="12">
        <f>IF(E22="","",IFERROR(MATCH(E22,Reconciliation!$E$2:$E$501,0),0))</f>
        <v/>
      </c>
      <c r="G22" s="11">
        <f>IF(OR(E22="",F22=0),"",INDEX(Reconciliation!$C$2:$C$501,F22))</f>
        <v/>
      </c>
      <c r="H22" s="10">
        <f>IF(E22="","",IF(COUNTIF($E$2:E22,E22)&gt;1,"Duplicate in 2B",IF(F22=0,"Only in 2B","In books")))</f>
        <v/>
      </c>
      <c r="I22" s="10">
        <f>IF(H22="Only in 2B","Not in your purchase register: book it, or check the period and the GSTIN",IF(H22="Duplicate in 2B","Same key as an earlier 2B row: left out of the totals",""))</f>
        <v/>
      </c>
    </row>
    <row r="23">
      <c r="A23" s="10">
        <f>UPPER(SUBSTITUTE(TRIM('GSTR-2B'!A23&amp;"")," ",""))</f>
        <v/>
      </c>
      <c r="B23" s="10">
        <f>IF(E23="","",'GSTR-2B'!C23&amp;"")</f>
        <v/>
      </c>
      <c r="C23" s="11">
        <f>IF(E23="","",SUM('GSTR-2B'!F23:I23))</f>
        <v/>
      </c>
      <c r="D23" s="10">
        <f>UPPER(SUBSTITUTE(SUBSTITUTE(SUBSTITUTE(SUBSTITUTE(SUBSTITUTE(SUBSTITUTE(SUBSTITUTE(SUBSTITUTE(SUBSTITUTE(SUBSTITUTE(SUBSTITUTE(SUBSTITUTE(SUBSTITUTE('GSTR-2B'!C23&amp;""," ",""),"/",""),"-",""),".",""),",",""),"_",""),"\",""),"(",""),")",""),"#",""),"*",""),"?",""),"~",""))</f>
        <v/>
      </c>
      <c r="E23" s="10">
        <f>IF(OR(A23="",D23=""),"",A23&amp;"|"&amp;MID(D23,FIND(LEFT(TRIM(SUBSTITUTE(D23,"0"," ")),1),SUBSTITUTE(D23,"0"," ")),50))</f>
        <v/>
      </c>
      <c r="F23" s="12">
        <f>IF(E23="","",IFERROR(MATCH(E23,Reconciliation!$E$2:$E$501,0),0))</f>
        <v/>
      </c>
      <c r="G23" s="11">
        <f>IF(OR(E23="",F23=0),"",INDEX(Reconciliation!$C$2:$C$501,F23))</f>
        <v/>
      </c>
      <c r="H23" s="10">
        <f>IF(E23="","",IF(COUNTIF($E$2:E23,E23)&gt;1,"Duplicate in 2B",IF(F23=0,"Only in 2B","In books")))</f>
        <v/>
      </c>
      <c r="I23" s="10">
        <f>IF(H23="Only in 2B","Not in your purchase register: book it, or check the period and the GSTIN",IF(H23="Duplicate in 2B","Same key as an earlier 2B row: left out of the totals",""))</f>
        <v/>
      </c>
    </row>
    <row r="24">
      <c r="A24" s="10">
        <f>UPPER(SUBSTITUTE(TRIM('GSTR-2B'!A24&amp;"")," ",""))</f>
        <v/>
      </c>
      <c r="B24" s="10">
        <f>IF(E24="","",'GSTR-2B'!C24&amp;"")</f>
        <v/>
      </c>
      <c r="C24" s="11">
        <f>IF(E24="","",SUM('GSTR-2B'!F24:I24))</f>
        <v/>
      </c>
      <c r="D24" s="10">
        <f>UPPER(SUBSTITUTE(SUBSTITUTE(SUBSTITUTE(SUBSTITUTE(SUBSTITUTE(SUBSTITUTE(SUBSTITUTE(SUBSTITUTE(SUBSTITUTE(SUBSTITUTE(SUBSTITUTE(SUBSTITUTE(SUBSTITUTE('GSTR-2B'!C24&amp;""," ",""),"/",""),"-",""),".",""),",",""),"_",""),"\",""),"(",""),")",""),"#",""),"*",""),"?",""),"~",""))</f>
        <v/>
      </c>
      <c r="E24" s="10">
        <f>IF(OR(A24="",D24=""),"",A24&amp;"|"&amp;MID(D24,FIND(LEFT(TRIM(SUBSTITUTE(D24,"0"," ")),1),SUBSTITUTE(D24,"0"," ")),50))</f>
        <v/>
      </c>
      <c r="F24" s="12">
        <f>IF(E24="","",IFERROR(MATCH(E24,Reconciliation!$E$2:$E$501,0),0))</f>
        <v/>
      </c>
      <c r="G24" s="11">
        <f>IF(OR(E24="",F24=0),"",INDEX(Reconciliation!$C$2:$C$501,F24))</f>
        <v/>
      </c>
      <c r="H24" s="10">
        <f>IF(E24="","",IF(COUNTIF($E$2:E24,E24)&gt;1,"Duplicate in 2B",IF(F24=0,"Only in 2B","In books")))</f>
        <v/>
      </c>
      <c r="I24" s="10">
        <f>IF(H24="Only in 2B","Not in your purchase register: book it, or check the period and the GSTIN",IF(H24="Duplicate in 2B","Same key as an earlier 2B row: left out of the totals",""))</f>
        <v/>
      </c>
    </row>
    <row r="25">
      <c r="A25" s="10">
        <f>UPPER(SUBSTITUTE(TRIM('GSTR-2B'!A25&amp;"")," ",""))</f>
        <v/>
      </c>
      <c r="B25" s="10">
        <f>IF(E25="","",'GSTR-2B'!C25&amp;"")</f>
        <v/>
      </c>
      <c r="C25" s="11">
        <f>IF(E25="","",SUM('GSTR-2B'!F25:I25))</f>
        <v/>
      </c>
      <c r="D25" s="10">
        <f>UPPER(SUBSTITUTE(SUBSTITUTE(SUBSTITUTE(SUBSTITUTE(SUBSTITUTE(SUBSTITUTE(SUBSTITUTE(SUBSTITUTE(SUBSTITUTE(SUBSTITUTE(SUBSTITUTE(SUBSTITUTE(SUBSTITUTE('GSTR-2B'!C25&amp;""," ",""),"/",""),"-",""),".",""),",",""),"_",""),"\",""),"(",""),")",""),"#",""),"*",""),"?",""),"~",""))</f>
        <v/>
      </c>
      <c r="E25" s="10">
        <f>IF(OR(A25="",D25=""),"",A25&amp;"|"&amp;MID(D25,FIND(LEFT(TRIM(SUBSTITUTE(D25,"0"," ")),1),SUBSTITUTE(D25,"0"," ")),50))</f>
        <v/>
      </c>
      <c r="F25" s="12">
        <f>IF(E25="","",IFERROR(MATCH(E25,Reconciliation!$E$2:$E$501,0),0))</f>
        <v/>
      </c>
      <c r="G25" s="11">
        <f>IF(OR(E25="",F25=0),"",INDEX(Reconciliation!$C$2:$C$501,F25))</f>
        <v/>
      </c>
      <c r="H25" s="10">
        <f>IF(E25="","",IF(COUNTIF($E$2:E25,E25)&gt;1,"Duplicate in 2B",IF(F25=0,"Only in 2B","In books")))</f>
        <v/>
      </c>
      <c r="I25" s="10">
        <f>IF(H25="Only in 2B","Not in your purchase register: book it, or check the period and the GSTIN",IF(H25="Duplicate in 2B","Same key as an earlier 2B row: left out of the totals",""))</f>
        <v/>
      </c>
    </row>
    <row r="26">
      <c r="A26" s="10">
        <f>UPPER(SUBSTITUTE(TRIM('GSTR-2B'!A26&amp;"")," ",""))</f>
        <v/>
      </c>
      <c r="B26" s="10">
        <f>IF(E26="","",'GSTR-2B'!C26&amp;"")</f>
        <v/>
      </c>
      <c r="C26" s="11">
        <f>IF(E26="","",SUM('GSTR-2B'!F26:I26))</f>
        <v/>
      </c>
      <c r="D26" s="10">
        <f>UPPER(SUBSTITUTE(SUBSTITUTE(SUBSTITUTE(SUBSTITUTE(SUBSTITUTE(SUBSTITUTE(SUBSTITUTE(SUBSTITUTE(SUBSTITUTE(SUBSTITUTE(SUBSTITUTE(SUBSTITUTE(SUBSTITUTE('GSTR-2B'!C26&amp;""," ",""),"/",""),"-",""),".",""),",",""),"_",""),"\",""),"(",""),")",""),"#",""),"*",""),"?",""),"~",""))</f>
        <v/>
      </c>
      <c r="E26" s="10">
        <f>IF(OR(A26="",D26=""),"",A26&amp;"|"&amp;MID(D26,FIND(LEFT(TRIM(SUBSTITUTE(D26,"0"," ")),1),SUBSTITUTE(D26,"0"," ")),50))</f>
        <v/>
      </c>
      <c r="F26" s="12">
        <f>IF(E26="","",IFERROR(MATCH(E26,Reconciliation!$E$2:$E$501,0),0))</f>
        <v/>
      </c>
      <c r="G26" s="11">
        <f>IF(OR(E26="",F26=0),"",INDEX(Reconciliation!$C$2:$C$501,F26))</f>
        <v/>
      </c>
      <c r="H26" s="10">
        <f>IF(E26="","",IF(COUNTIF($E$2:E26,E26)&gt;1,"Duplicate in 2B",IF(F26=0,"Only in 2B","In books")))</f>
        <v/>
      </c>
      <c r="I26" s="10">
        <f>IF(H26="Only in 2B","Not in your purchase register: book it, or check the period and the GSTIN",IF(H26="Duplicate in 2B","Same key as an earlier 2B row: left out of the totals",""))</f>
        <v/>
      </c>
    </row>
    <row r="27">
      <c r="A27" s="10">
        <f>UPPER(SUBSTITUTE(TRIM('GSTR-2B'!A27&amp;"")," ",""))</f>
        <v/>
      </c>
      <c r="B27" s="10">
        <f>IF(E27="","",'GSTR-2B'!C27&amp;"")</f>
        <v/>
      </c>
      <c r="C27" s="11">
        <f>IF(E27="","",SUM('GSTR-2B'!F27:I27))</f>
        <v/>
      </c>
      <c r="D27" s="10">
        <f>UPPER(SUBSTITUTE(SUBSTITUTE(SUBSTITUTE(SUBSTITUTE(SUBSTITUTE(SUBSTITUTE(SUBSTITUTE(SUBSTITUTE(SUBSTITUTE(SUBSTITUTE(SUBSTITUTE(SUBSTITUTE(SUBSTITUTE('GSTR-2B'!C27&amp;""," ",""),"/",""),"-",""),".",""),",",""),"_",""),"\",""),"(",""),")",""),"#",""),"*",""),"?",""),"~",""))</f>
        <v/>
      </c>
      <c r="E27" s="10">
        <f>IF(OR(A27="",D27=""),"",A27&amp;"|"&amp;MID(D27,FIND(LEFT(TRIM(SUBSTITUTE(D27,"0"," ")),1),SUBSTITUTE(D27,"0"," ")),50))</f>
        <v/>
      </c>
      <c r="F27" s="12">
        <f>IF(E27="","",IFERROR(MATCH(E27,Reconciliation!$E$2:$E$501,0),0))</f>
        <v/>
      </c>
      <c r="G27" s="11">
        <f>IF(OR(E27="",F27=0),"",INDEX(Reconciliation!$C$2:$C$501,F27))</f>
        <v/>
      </c>
      <c r="H27" s="10">
        <f>IF(E27="","",IF(COUNTIF($E$2:E27,E27)&gt;1,"Duplicate in 2B",IF(F27=0,"Only in 2B","In books")))</f>
        <v/>
      </c>
      <c r="I27" s="10">
        <f>IF(H27="Only in 2B","Not in your purchase register: book it, or check the period and the GSTIN",IF(H27="Duplicate in 2B","Same key as an earlier 2B row: left out of the totals",""))</f>
        <v/>
      </c>
    </row>
    <row r="28">
      <c r="A28" s="10">
        <f>UPPER(SUBSTITUTE(TRIM('GSTR-2B'!A28&amp;"")," ",""))</f>
        <v/>
      </c>
      <c r="B28" s="10">
        <f>IF(E28="","",'GSTR-2B'!C28&amp;"")</f>
        <v/>
      </c>
      <c r="C28" s="11">
        <f>IF(E28="","",SUM('GSTR-2B'!F28:I28))</f>
        <v/>
      </c>
      <c r="D28" s="10">
        <f>UPPER(SUBSTITUTE(SUBSTITUTE(SUBSTITUTE(SUBSTITUTE(SUBSTITUTE(SUBSTITUTE(SUBSTITUTE(SUBSTITUTE(SUBSTITUTE(SUBSTITUTE(SUBSTITUTE(SUBSTITUTE(SUBSTITUTE('GSTR-2B'!C28&amp;""," ",""),"/",""),"-",""),".",""),",",""),"_",""),"\",""),"(",""),")",""),"#",""),"*",""),"?",""),"~",""))</f>
        <v/>
      </c>
      <c r="E28" s="10">
        <f>IF(OR(A28="",D28=""),"",A28&amp;"|"&amp;MID(D28,FIND(LEFT(TRIM(SUBSTITUTE(D28,"0"," ")),1),SUBSTITUTE(D28,"0"," ")),50))</f>
        <v/>
      </c>
      <c r="F28" s="12">
        <f>IF(E28="","",IFERROR(MATCH(E28,Reconciliation!$E$2:$E$501,0),0))</f>
        <v/>
      </c>
      <c r="G28" s="11">
        <f>IF(OR(E28="",F28=0),"",INDEX(Reconciliation!$C$2:$C$501,F28))</f>
        <v/>
      </c>
      <c r="H28" s="10">
        <f>IF(E28="","",IF(COUNTIF($E$2:E28,E28)&gt;1,"Duplicate in 2B",IF(F28=0,"Only in 2B","In books")))</f>
        <v/>
      </c>
      <c r="I28" s="10">
        <f>IF(H28="Only in 2B","Not in your purchase register: book it, or check the period and the GSTIN",IF(H28="Duplicate in 2B","Same key as an earlier 2B row: left out of the totals",""))</f>
        <v/>
      </c>
    </row>
    <row r="29">
      <c r="A29" s="10">
        <f>UPPER(SUBSTITUTE(TRIM('GSTR-2B'!A29&amp;"")," ",""))</f>
        <v/>
      </c>
      <c r="B29" s="10">
        <f>IF(E29="","",'GSTR-2B'!C29&amp;"")</f>
        <v/>
      </c>
      <c r="C29" s="11">
        <f>IF(E29="","",SUM('GSTR-2B'!F29:I29))</f>
        <v/>
      </c>
      <c r="D29" s="10">
        <f>UPPER(SUBSTITUTE(SUBSTITUTE(SUBSTITUTE(SUBSTITUTE(SUBSTITUTE(SUBSTITUTE(SUBSTITUTE(SUBSTITUTE(SUBSTITUTE(SUBSTITUTE(SUBSTITUTE(SUBSTITUTE(SUBSTITUTE('GSTR-2B'!C29&amp;""," ",""),"/",""),"-",""),".",""),",",""),"_",""),"\",""),"(",""),")",""),"#",""),"*",""),"?",""),"~",""))</f>
        <v/>
      </c>
      <c r="E29" s="10">
        <f>IF(OR(A29="",D29=""),"",A29&amp;"|"&amp;MID(D29,FIND(LEFT(TRIM(SUBSTITUTE(D29,"0"," ")),1),SUBSTITUTE(D29,"0"," ")),50))</f>
        <v/>
      </c>
      <c r="F29" s="12">
        <f>IF(E29="","",IFERROR(MATCH(E29,Reconciliation!$E$2:$E$501,0),0))</f>
        <v/>
      </c>
      <c r="G29" s="11">
        <f>IF(OR(E29="",F29=0),"",INDEX(Reconciliation!$C$2:$C$501,F29))</f>
        <v/>
      </c>
      <c r="H29" s="10">
        <f>IF(E29="","",IF(COUNTIF($E$2:E29,E29)&gt;1,"Duplicate in 2B",IF(F29=0,"Only in 2B","In books")))</f>
        <v/>
      </c>
      <c r="I29" s="10">
        <f>IF(H29="Only in 2B","Not in your purchase register: book it, or check the period and the GSTIN",IF(H29="Duplicate in 2B","Same key as an earlier 2B row: left out of the totals",""))</f>
        <v/>
      </c>
    </row>
    <row r="30">
      <c r="A30" s="10">
        <f>UPPER(SUBSTITUTE(TRIM('GSTR-2B'!A30&amp;"")," ",""))</f>
        <v/>
      </c>
      <c r="B30" s="10">
        <f>IF(E30="","",'GSTR-2B'!C30&amp;"")</f>
        <v/>
      </c>
      <c r="C30" s="11">
        <f>IF(E30="","",SUM('GSTR-2B'!F30:I30))</f>
        <v/>
      </c>
      <c r="D30" s="10">
        <f>UPPER(SUBSTITUTE(SUBSTITUTE(SUBSTITUTE(SUBSTITUTE(SUBSTITUTE(SUBSTITUTE(SUBSTITUTE(SUBSTITUTE(SUBSTITUTE(SUBSTITUTE(SUBSTITUTE(SUBSTITUTE(SUBSTITUTE('GSTR-2B'!C30&amp;""," ",""),"/",""),"-",""),".",""),",",""),"_",""),"\",""),"(",""),")",""),"#",""),"*",""),"?",""),"~",""))</f>
        <v/>
      </c>
      <c r="E30" s="10">
        <f>IF(OR(A30="",D30=""),"",A30&amp;"|"&amp;MID(D30,FIND(LEFT(TRIM(SUBSTITUTE(D30,"0"," ")),1),SUBSTITUTE(D30,"0"," ")),50))</f>
        <v/>
      </c>
      <c r="F30" s="12">
        <f>IF(E30="","",IFERROR(MATCH(E30,Reconciliation!$E$2:$E$501,0),0))</f>
        <v/>
      </c>
      <c r="G30" s="11">
        <f>IF(OR(E30="",F30=0),"",INDEX(Reconciliation!$C$2:$C$501,F30))</f>
        <v/>
      </c>
      <c r="H30" s="10">
        <f>IF(E30="","",IF(COUNTIF($E$2:E30,E30)&gt;1,"Duplicate in 2B",IF(F30=0,"Only in 2B","In books")))</f>
        <v/>
      </c>
      <c r="I30" s="10">
        <f>IF(H30="Only in 2B","Not in your purchase register: book it, or check the period and the GSTIN",IF(H30="Duplicate in 2B","Same key as an earlier 2B row: left out of the totals",""))</f>
        <v/>
      </c>
    </row>
    <row r="31">
      <c r="A31" s="10">
        <f>UPPER(SUBSTITUTE(TRIM('GSTR-2B'!A31&amp;"")," ",""))</f>
        <v/>
      </c>
      <c r="B31" s="10">
        <f>IF(E31="","",'GSTR-2B'!C31&amp;"")</f>
        <v/>
      </c>
      <c r="C31" s="11">
        <f>IF(E31="","",SUM('GSTR-2B'!F31:I31))</f>
        <v/>
      </c>
      <c r="D31" s="10">
        <f>UPPER(SUBSTITUTE(SUBSTITUTE(SUBSTITUTE(SUBSTITUTE(SUBSTITUTE(SUBSTITUTE(SUBSTITUTE(SUBSTITUTE(SUBSTITUTE(SUBSTITUTE(SUBSTITUTE(SUBSTITUTE(SUBSTITUTE('GSTR-2B'!C31&amp;""," ",""),"/",""),"-",""),".",""),",",""),"_",""),"\",""),"(",""),")",""),"#",""),"*",""),"?",""),"~",""))</f>
        <v/>
      </c>
      <c r="E31" s="10">
        <f>IF(OR(A31="",D31=""),"",A31&amp;"|"&amp;MID(D31,FIND(LEFT(TRIM(SUBSTITUTE(D31,"0"," ")),1),SUBSTITUTE(D31,"0"," ")),50))</f>
        <v/>
      </c>
      <c r="F31" s="12">
        <f>IF(E31="","",IFERROR(MATCH(E31,Reconciliation!$E$2:$E$501,0),0))</f>
        <v/>
      </c>
      <c r="G31" s="11">
        <f>IF(OR(E31="",F31=0),"",INDEX(Reconciliation!$C$2:$C$501,F31))</f>
        <v/>
      </c>
      <c r="H31" s="10">
        <f>IF(E31="","",IF(COUNTIF($E$2:E31,E31)&gt;1,"Duplicate in 2B",IF(F31=0,"Only in 2B","In books")))</f>
        <v/>
      </c>
      <c r="I31" s="10">
        <f>IF(H31="Only in 2B","Not in your purchase register: book it, or check the period and the GSTIN",IF(H31="Duplicate in 2B","Same key as an earlier 2B row: left out of the totals",""))</f>
        <v/>
      </c>
    </row>
    <row r="32">
      <c r="A32" s="10">
        <f>UPPER(SUBSTITUTE(TRIM('GSTR-2B'!A32&amp;"")," ",""))</f>
        <v/>
      </c>
      <c r="B32" s="10">
        <f>IF(E32="","",'GSTR-2B'!C32&amp;"")</f>
        <v/>
      </c>
      <c r="C32" s="11">
        <f>IF(E32="","",SUM('GSTR-2B'!F32:I32))</f>
        <v/>
      </c>
      <c r="D32" s="10">
        <f>UPPER(SUBSTITUTE(SUBSTITUTE(SUBSTITUTE(SUBSTITUTE(SUBSTITUTE(SUBSTITUTE(SUBSTITUTE(SUBSTITUTE(SUBSTITUTE(SUBSTITUTE(SUBSTITUTE(SUBSTITUTE(SUBSTITUTE('GSTR-2B'!C32&amp;""," ",""),"/",""),"-",""),".",""),",",""),"_",""),"\",""),"(",""),")",""),"#",""),"*",""),"?",""),"~",""))</f>
        <v/>
      </c>
      <c r="E32" s="10">
        <f>IF(OR(A32="",D32=""),"",A32&amp;"|"&amp;MID(D32,FIND(LEFT(TRIM(SUBSTITUTE(D32,"0"," ")),1),SUBSTITUTE(D32,"0"," ")),50))</f>
        <v/>
      </c>
      <c r="F32" s="12">
        <f>IF(E32="","",IFERROR(MATCH(E32,Reconciliation!$E$2:$E$501,0),0))</f>
        <v/>
      </c>
      <c r="G32" s="11">
        <f>IF(OR(E32="",F32=0),"",INDEX(Reconciliation!$C$2:$C$501,F32))</f>
        <v/>
      </c>
      <c r="H32" s="10">
        <f>IF(E32="","",IF(COUNTIF($E$2:E32,E32)&gt;1,"Duplicate in 2B",IF(F32=0,"Only in 2B","In books")))</f>
        <v/>
      </c>
      <c r="I32" s="10">
        <f>IF(H32="Only in 2B","Not in your purchase register: book it, or check the period and the GSTIN",IF(H32="Duplicate in 2B","Same key as an earlier 2B row: left out of the totals",""))</f>
        <v/>
      </c>
    </row>
    <row r="33">
      <c r="A33" s="10">
        <f>UPPER(SUBSTITUTE(TRIM('GSTR-2B'!A33&amp;"")," ",""))</f>
        <v/>
      </c>
      <c r="B33" s="10">
        <f>IF(E33="","",'GSTR-2B'!C33&amp;"")</f>
        <v/>
      </c>
      <c r="C33" s="11">
        <f>IF(E33="","",SUM('GSTR-2B'!F33:I33))</f>
        <v/>
      </c>
      <c r="D33" s="10">
        <f>UPPER(SUBSTITUTE(SUBSTITUTE(SUBSTITUTE(SUBSTITUTE(SUBSTITUTE(SUBSTITUTE(SUBSTITUTE(SUBSTITUTE(SUBSTITUTE(SUBSTITUTE(SUBSTITUTE(SUBSTITUTE(SUBSTITUTE('GSTR-2B'!C33&amp;""," ",""),"/",""),"-",""),".",""),",",""),"_",""),"\",""),"(",""),")",""),"#",""),"*",""),"?",""),"~",""))</f>
        <v/>
      </c>
      <c r="E33" s="10">
        <f>IF(OR(A33="",D33=""),"",A33&amp;"|"&amp;MID(D33,FIND(LEFT(TRIM(SUBSTITUTE(D33,"0"," ")),1),SUBSTITUTE(D33,"0"," ")),50))</f>
        <v/>
      </c>
      <c r="F33" s="12">
        <f>IF(E33="","",IFERROR(MATCH(E33,Reconciliation!$E$2:$E$501,0),0))</f>
        <v/>
      </c>
      <c r="G33" s="11">
        <f>IF(OR(E33="",F33=0),"",INDEX(Reconciliation!$C$2:$C$501,F33))</f>
        <v/>
      </c>
      <c r="H33" s="10">
        <f>IF(E33="","",IF(COUNTIF($E$2:E33,E33)&gt;1,"Duplicate in 2B",IF(F33=0,"Only in 2B","In books")))</f>
        <v/>
      </c>
      <c r="I33" s="10">
        <f>IF(H33="Only in 2B","Not in your purchase register: book it, or check the period and the GSTIN",IF(H33="Duplicate in 2B","Same key as an earlier 2B row: left out of the totals",""))</f>
        <v/>
      </c>
    </row>
    <row r="34">
      <c r="A34" s="10">
        <f>UPPER(SUBSTITUTE(TRIM('GSTR-2B'!A34&amp;"")," ",""))</f>
        <v/>
      </c>
      <c r="B34" s="10">
        <f>IF(E34="","",'GSTR-2B'!C34&amp;"")</f>
        <v/>
      </c>
      <c r="C34" s="11">
        <f>IF(E34="","",SUM('GSTR-2B'!F34:I34))</f>
        <v/>
      </c>
      <c r="D34" s="10">
        <f>UPPER(SUBSTITUTE(SUBSTITUTE(SUBSTITUTE(SUBSTITUTE(SUBSTITUTE(SUBSTITUTE(SUBSTITUTE(SUBSTITUTE(SUBSTITUTE(SUBSTITUTE(SUBSTITUTE(SUBSTITUTE(SUBSTITUTE('GSTR-2B'!C34&amp;""," ",""),"/",""),"-",""),".",""),",",""),"_",""),"\",""),"(",""),")",""),"#",""),"*",""),"?",""),"~",""))</f>
        <v/>
      </c>
      <c r="E34" s="10">
        <f>IF(OR(A34="",D34=""),"",A34&amp;"|"&amp;MID(D34,FIND(LEFT(TRIM(SUBSTITUTE(D34,"0"," ")),1),SUBSTITUTE(D34,"0"," ")),50))</f>
        <v/>
      </c>
      <c r="F34" s="12">
        <f>IF(E34="","",IFERROR(MATCH(E34,Reconciliation!$E$2:$E$501,0),0))</f>
        <v/>
      </c>
      <c r="G34" s="11">
        <f>IF(OR(E34="",F34=0),"",INDEX(Reconciliation!$C$2:$C$501,F34))</f>
        <v/>
      </c>
      <c r="H34" s="10">
        <f>IF(E34="","",IF(COUNTIF($E$2:E34,E34)&gt;1,"Duplicate in 2B",IF(F34=0,"Only in 2B","In books")))</f>
        <v/>
      </c>
      <c r="I34" s="10">
        <f>IF(H34="Only in 2B","Not in your purchase register: book it, or check the period and the GSTIN",IF(H34="Duplicate in 2B","Same key as an earlier 2B row: left out of the totals",""))</f>
        <v/>
      </c>
    </row>
    <row r="35">
      <c r="A35" s="10">
        <f>UPPER(SUBSTITUTE(TRIM('GSTR-2B'!A35&amp;"")," ",""))</f>
        <v/>
      </c>
      <c r="B35" s="10">
        <f>IF(E35="","",'GSTR-2B'!C35&amp;"")</f>
        <v/>
      </c>
      <c r="C35" s="11">
        <f>IF(E35="","",SUM('GSTR-2B'!F35:I35))</f>
        <v/>
      </c>
      <c r="D35" s="10">
        <f>UPPER(SUBSTITUTE(SUBSTITUTE(SUBSTITUTE(SUBSTITUTE(SUBSTITUTE(SUBSTITUTE(SUBSTITUTE(SUBSTITUTE(SUBSTITUTE(SUBSTITUTE(SUBSTITUTE(SUBSTITUTE(SUBSTITUTE('GSTR-2B'!C35&amp;""," ",""),"/",""),"-",""),".",""),",",""),"_",""),"\",""),"(",""),")",""),"#",""),"*",""),"?",""),"~",""))</f>
        <v/>
      </c>
      <c r="E35" s="10">
        <f>IF(OR(A35="",D35=""),"",A35&amp;"|"&amp;MID(D35,FIND(LEFT(TRIM(SUBSTITUTE(D35,"0"," ")),1),SUBSTITUTE(D35,"0"," ")),50))</f>
        <v/>
      </c>
      <c r="F35" s="12">
        <f>IF(E35="","",IFERROR(MATCH(E35,Reconciliation!$E$2:$E$501,0),0))</f>
        <v/>
      </c>
      <c r="G35" s="11">
        <f>IF(OR(E35="",F35=0),"",INDEX(Reconciliation!$C$2:$C$501,F35))</f>
        <v/>
      </c>
      <c r="H35" s="10">
        <f>IF(E35="","",IF(COUNTIF($E$2:E35,E35)&gt;1,"Duplicate in 2B",IF(F35=0,"Only in 2B","In books")))</f>
        <v/>
      </c>
      <c r="I35" s="10">
        <f>IF(H35="Only in 2B","Not in your purchase register: book it, or check the period and the GSTIN",IF(H35="Duplicate in 2B","Same key as an earlier 2B row: left out of the totals",""))</f>
        <v/>
      </c>
    </row>
    <row r="36">
      <c r="A36" s="10">
        <f>UPPER(SUBSTITUTE(TRIM('GSTR-2B'!A36&amp;"")," ",""))</f>
        <v/>
      </c>
      <c r="B36" s="10">
        <f>IF(E36="","",'GSTR-2B'!C36&amp;"")</f>
        <v/>
      </c>
      <c r="C36" s="11">
        <f>IF(E36="","",SUM('GSTR-2B'!F36:I36))</f>
        <v/>
      </c>
      <c r="D36" s="10">
        <f>UPPER(SUBSTITUTE(SUBSTITUTE(SUBSTITUTE(SUBSTITUTE(SUBSTITUTE(SUBSTITUTE(SUBSTITUTE(SUBSTITUTE(SUBSTITUTE(SUBSTITUTE(SUBSTITUTE(SUBSTITUTE(SUBSTITUTE('GSTR-2B'!C36&amp;""," ",""),"/",""),"-",""),".",""),",",""),"_",""),"\",""),"(",""),")",""),"#",""),"*",""),"?",""),"~",""))</f>
        <v/>
      </c>
      <c r="E36" s="10">
        <f>IF(OR(A36="",D36=""),"",A36&amp;"|"&amp;MID(D36,FIND(LEFT(TRIM(SUBSTITUTE(D36,"0"," ")),1),SUBSTITUTE(D36,"0"," ")),50))</f>
        <v/>
      </c>
      <c r="F36" s="12">
        <f>IF(E36="","",IFERROR(MATCH(E36,Reconciliation!$E$2:$E$501,0),0))</f>
        <v/>
      </c>
      <c r="G36" s="11">
        <f>IF(OR(E36="",F36=0),"",INDEX(Reconciliation!$C$2:$C$501,F36))</f>
        <v/>
      </c>
      <c r="H36" s="10">
        <f>IF(E36="","",IF(COUNTIF($E$2:E36,E36)&gt;1,"Duplicate in 2B",IF(F36=0,"Only in 2B","In books")))</f>
        <v/>
      </c>
      <c r="I36" s="10">
        <f>IF(H36="Only in 2B","Not in your purchase register: book it, or check the period and the GSTIN",IF(H36="Duplicate in 2B","Same key as an earlier 2B row: left out of the totals",""))</f>
        <v/>
      </c>
    </row>
    <row r="37">
      <c r="A37" s="10">
        <f>UPPER(SUBSTITUTE(TRIM('GSTR-2B'!A37&amp;"")," ",""))</f>
        <v/>
      </c>
      <c r="B37" s="10">
        <f>IF(E37="","",'GSTR-2B'!C37&amp;"")</f>
        <v/>
      </c>
      <c r="C37" s="11">
        <f>IF(E37="","",SUM('GSTR-2B'!F37:I37))</f>
        <v/>
      </c>
      <c r="D37" s="10">
        <f>UPPER(SUBSTITUTE(SUBSTITUTE(SUBSTITUTE(SUBSTITUTE(SUBSTITUTE(SUBSTITUTE(SUBSTITUTE(SUBSTITUTE(SUBSTITUTE(SUBSTITUTE(SUBSTITUTE(SUBSTITUTE(SUBSTITUTE('GSTR-2B'!C37&amp;""," ",""),"/",""),"-",""),".",""),",",""),"_",""),"\",""),"(",""),")",""),"#",""),"*",""),"?",""),"~",""))</f>
        <v/>
      </c>
      <c r="E37" s="10">
        <f>IF(OR(A37="",D37=""),"",A37&amp;"|"&amp;MID(D37,FIND(LEFT(TRIM(SUBSTITUTE(D37,"0"," ")),1),SUBSTITUTE(D37,"0"," ")),50))</f>
        <v/>
      </c>
      <c r="F37" s="12">
        <f>IF(E37="","",IFERROR(MATCH(E37,Reconciliation!$E$2:$E$501,0),0))</f>
        <v/>
      </c>
      <c r="G37" s="11">
        <f>IF(OR(E37="",F37=0),"",INDEX(Reconciliation!$C$2:$C$501,F37))</f>
        <v/>
      </c>
      <c r="H37" s="10">
        <f>IF(E37="","",IF(COUNTIF($E$2:E37,E37)&gt;1,"Duplicate in 2B",IF(F37=0,"Only in 2B","In books")))</f>
        <v/>
      </c>
      <c r="I37" s="10">
        <f>IF(H37="Only in 2B","Not in your purchase register: book it, or check the period and the GSTIN",IF(H37="Duplicate in 2B","Same key as an earlier 2B row: left out of the totals",""))</f>
        <v/>
      </c>
    </row>
    <row r="38">
      <c r="A38" s="10">
        <f>UPPER(SUBSTITUTE(TRIM('GSTR-2B'!A38&amp;"")," ",""))</f>
        <v/>
      </c>
      <c r="B38" s="10">
        <f>IF(E38="","",'GSTR-2B'!C38&amp;"")</f>
        <v/>
      </c>
      <c r="C38" s="11">
        <f>IF(E38="","",SUM('GSTR-2B'!F38:I38))</f>
        <v/>
      </c>
      <c r="D38" s="10">
        <f>UPPER(SUBSTITUTE(SUBSTITUTE(SUBSTITUTE(SUBSTITUTE(SUBSTITUTE(SUBSTITUTE(SUBSTITUTE(SUBSTITUTE(SUBSTITUTE(SUBSTITUTE(SUBSTITUTE(SUBSTITUTE(SUBSTITUTE('GSTR-2B'!C38&amp;""," ",""),"/",""),"-",""),".",""),",",""),"_",""),"\",""),"(",""),")",""),"#",""),"*",""),"?",""),"~",""))</f>
        <v/>
      </c>
      <c r="E38" s="10">
        <f>IF(OR(A38="",D38=""),"",A38&amp;"|"&amp;MID(D38,FIND(LEFT(TRIM(SUBSTITUTE(D38,"0"," ")),1),SUBSTITUTE(D38,"0"," ")),50))</f>
        <v/>
      </c>
      <c r="F38" s="12">
        <f>IF(E38="","",IFERROR(MATCH(E38,Reconciliation!$E$2:$E$501,0),0))</f>
        <v/>
      </c>
      <c r="G38" s="11">
        <f>IF(OR(E38="",F38=0),"",INDEX(Reconciliation!$C$2:$C$501,F38))</f>
        <v/>
      </c>
      <c r="H38" s="10">
        <f>IF(E38="","",IF(COUNTIF($E$2:E38,E38)&gt;1,"Duplicate in 2B",IF(F38=0,"Only in 2B","In books")))</f>
        <v/>
      </c>
      <c r="I38" s="10">
        <f>IF(H38="Only in 2B","Not in your purchase register: book it, or check the period and the GSTIN",IF(H38="Duplicate in 2B","Same key as an earlier 2B row: left out of the totals",""))</f>
        <v/>
      </c>
    </row>
    <row r="39">
      <c r="A39" s="10">
        <f>UPPER(SUBSTITUTE(TRIM('GSTR-2B'!A39&amp;"")," ",""))</f>
        <v/>
      </c>
      <c r="B39" s="10">
        <f>IF(E39="","",'GSTR-2B'!C39&amp;"")</f>
        <v/>
      </c>
      <c r="C39" s="11">
        <f>IF(E39="","",SUM('GSTR-2B'!F39:I39))</f>
        <v/>
      </c>
      <c r="D39" s="10">
        <f>UPPER(SUBSTITUTE(SUBSTITUTE(SUBSTITUTE(SUBSTITUTE(SUBSTITUTE(SUBSTITUTE(SUBSTITUTE(SUBSTITUTE(SUBSTITUTE(SUBSTITUTE(SUBSTITUTE(SUBSTITUTE(SUBSTITUTE('GSTR-2B'!C39&amp;""," ",""),"/",""),"-",""),".",""),",",""),"_",""),"\",""),"(",""),")",""),"#",""),"*",""),"?",""),"~",""))</f>
        <v/>
      </c>
      <c r="E39" s="10">
        <f>IF(OR(A39="",D39=""),"",A39&amp;"|"&amp;MID(D39,FIND(LEFT(TRIM(SUBSTITUTE(D39,"0"," ")),1),SUBSTITUTE(D39,"0"," ")),50))</f>
        <v/>
      </c>
      <c r="F39" s="12">
        <f>IF(E39="","",IFERROR(MATCH(E39,Reconciliation!$E$2:$E$501,0),0))</f>
        <v/>
      </c>
      <c r="G39" s="11">
        <f>IF(OR(E39="",F39=0),"",INDEX(Reconciliation!$C$2:$C$501,F39))</f>
        <v/>
      </c>
      <c r="H39" s="10">
        <f>IF(E39="","",IF(COUNTIF($E$2:E39,E39)&gt;1,"Duplicate in 2B",IF(F39=0,"Only in 2B","In books")))</f>
        <v/>
      </c>
      <c r="I39" s="10">
        <f>IF(H39="Only in 2B","Not in your purchase register: book it, or check the period and the GSTIN",IF(H39="Duplicate in 2B","Same key as an earlier 2B row: left out of the totals",""))</f>
        <v/>
      </c>
    </row>
    <row r="40">
      <c r="A40" s="10">
        <f>UPPER(SUBSTITUTE(TRIM('GSTR-2B'!A40&amp;"")," ",""))</f>
        <v/>
      </c>
      <c r="B40" s="10">
        <f>IF(E40="","",'GSTR-2B'!C40&amp;"")</f>
        <v/>
      </c>
      <c r="C40" s="11">
        <f>IF(E40="","",SUM('GSTR-2B'!F40:I40))</f>
        <v/>
      </c>
      <c r="D40" s="10">
        <f>UPPER(SUBSTITUTE(SUBSTITUTE(SUBSTITUTE(SUBSTITUTE(SUBSTITUTE(SUBSTITUTE(SUBSTITUTE(SUBSTITUTE(SUBSTITUTE(SUBSTITUTE(SUBSTITUTE(SUBSTITUTE(SUBSTITUTE('GSTR-2B'!C40&amp;""," ",""),"/",""),"-",""),".",""),",",""),"_",""),"\",""),"(",""),")",""),"#",""),"*",""),"?",""),"~",""))</f>
        <v/>
      </c>
      <c r="E40" s="10">
        <f>IF(OR(A40="",D40=""),"",A40&amp;"|"&amp;MID(D40,FIND(LEFT(TRIM(SUBSTITUTE(D40,"0"," ")),1),SUBSTITUTE(D40,"0"," ")),50))</f>
        <v/>
      </c>
      <c r="F40" s="12">
        <f>IF(E40="","",IFERROR(MATCH(E40,Reconciliation!$E$2:$E$501,0),0))</f>
        <v/>
      </c>
      <c r="G40" s="11">
        <f>IF(OR(E40="",F40=0),"",INDEX(Reconciliation!$C$2:$C$501,F40))</f>
        <v/>
      </c>
      <c r="H40" s="10">
        <f>IF(E40="","",IF(COUNTIF($E$2:E40,E40)&gt;1,"Duplicate in 2B",IF(F40=0,"Only in 2B","In books")))</f>
        <v/>
      </c>
      <c r="I40" s="10">
        <f>IF(H40="Only in 2B","Not in your purchase register: book it, or check the period and the GSTIN",IF(H40="Duplicate in 2B","Same key as an earlier 2B row: left out of the totals",""))</f>
        <v/>
      </c>
    </row>
    <row r="41">
      <c r="A41" s="10">
        <f>UPPER(SUBSTITUTE(TRIM('GSTR-2B'!A41&amp;"")," ",""))</f>
        <v/>
      </c>
      <c r="B41" s="10">
        <f>IF(E41="","",'GSTR-2B'!C41&amp;"")</f>
        <v/>
      </c>
      <c r="C41" s="11">
        <f>IF(E41="","",SUM('GSTR-2B'!F41:I41))</f>
        <v/>
      </c>
      <c r="D41" s="10">
        <f>UPPER(SUBSTITUTE(SUBSTITUTE(SUBSTITUTE(SUBSTITUTE(SUBSTITUTE(SUBSTITUTE(SUBSTITUTE(SUBSTITUTE(SUBSTITUTE(SUBSTITUTE(SUBSTITUTE(SUBSTITUTE(SUBSTITUTE('GSTR-2B'!C41&amp;""," ",""),"/",""),"-",""),".",""),",",""),"_",""),"\",""),"(",""),")",""),"#",""),"*",""),"?",""),"~",""))</f>
        <v/>
      </c>
      <c r="E41" s="10">
        <f>IF(OR(A41="",D41=""),"",A41&amp;"|"&amp;MID(D41,FIND(LEFT(TRIM(SUBSTITUTE(D41,"0"," ")),1),SUBSTITUTE(D41,"0"," ")),50))</f>
        <v/>
      </c>
      <c r="F41" s="12">
        <f>IF(E41="","",IFERROR(MATCH(E41,Reconciliation!$E$2:$E$501,0),0))</f>
        <v/>
      </c>
      <c r="G41" s="11">
        <f>IF(OR(E41="",F41=0),"",INDEX(Reconciliation!$C$2:$C$501,F41))</f>
        <v/>
      </c>
      <c r="H41" s="10">
        <f>IF(E41="","",IF(COUNTIF($E$2:E41,E41)&gt;1,"Duplicate in 2B",IF(F41=0,"Only in 2B","In books")))</f>
        <v/>
      </c>
      <c r="I41" s="10">
        <f>IF(H41="Only in 2B","Not in your purchase register: book it, or check the period and the GSTIN",IF(H41="Duplicate in 2B","Same key as an earlier 2B row: left out of the totals",""))</f>
        <v/>
      </c>
    </row>
    <row r="42">
      <c r="A42" s="10">
        <f>UPPER(SUBSTITUTE(TRIM('GSTR-2B'!A42&amp;"")," ",""))</f>
        <v/>
      </c>
      <c r="B42" s="10">
        <f>IF(E42="","",'GSTR-2B'!C42&amp;"")</f>
        <v/>
      </c>
      <c r="C42" s="11">
        <f>IF(E42="","",SUM('GSTR-2B'!F42:I42))</f>
        <v/>
      </c>
      <c r="D42" s="10">
        <f>UPPER(SUBSTITUTE(SUBSTITUTE(SUBSTITUTE(SUBSTITUTE(SUBSTITUTE(SUBSTITUTE(SUBSTITUTE(SUBSTITUTE(SUBSTITUTE(SUBSTITUTE(SUBSTITUTE(SUBSTITUTE(SUBSTITUTE('GSTR-2B'!C42&amp;""," ",""),"/",""),"-",""),".",""),",",""),"_",""),"\",""),"(",""),")",""),"#",""),"*",""),"?",""),"~",""))</f>
        <v/>
      </c>
      <c r="E42" s="10">
        <f>IF(OR(A42="",D42=""),"",A42&amp;"|"&amp;MID(D42,FIND(LEFT(TRIM(SUBSTITUTE(D42,"0"," ")),1),SUBSTITUTE(D42,"0"," ")),50))</f>
        <v/>
      </c>
      <c r="F42" s="12">
        <f>IF(E42="","",IFERROR(MATCH(E42,Reconciliation!$E$2:$E$501,0),0))</f>
        <v/>
      </c>
      <c r="G42" s="11">
        <f>IF(OR(E42="",F42=0),"",INDEX(Reconciliation!$C$2:$C$501,F42))</f>
        <v/>
      </c>
      <c r="H42" s="10">
        <f>IF(E42="","",IF(COUNTIF($E$2:E42,E42)&gt;1,"Duplicate in 2B",IF(F42=0,"Only in 2B","In books")))</f>
        <v/>
      </c>
      <c r="I42" s="10">
        <f>IF(H42="Only in 2B","Not in your purchase register: book it, or check the period and the GSTIN",IF(H42="Duplicate in 2B","Same key as an earlier 2B row: left out of the totals",""))</f>
        <v/>
      </c>
    </row>
    <row r="43">
      <c r="A43" s="10">
        <f>UPPER(SUBSTITUTE(TRIM('GSTR-2B'!A43&amp;"")," ",""))</f>
        <v/>
      </c>
      <c r="B43" s="10">
        <f>IF(E43="","",'GSTR-2B'!C43&amp;"")</f>
        <v/>
      </c>
      <c r="C43" s="11">
        <f>IF(E43="","",SUM('GSTR-2B'!F43:I43))</f>
        <v/>
      </c>
      <c r="D43" s="10">
        <f>UPPER(SUBSTITUTE(SUBSTITUTE(SUBSTITUTE(SUBSTITUTE(SUBSTITUTE(SUBSTITUTE(SUBSTITUTE(SUBSTITUTE(SUBSTITUTE(SUBSTITUTE(SUBSTITUTE(SUBSTITUTE(SUBSTITUTE('GSTR-2B'!C43&amp;""," ",""),"/",""),"-",""),".",""),",",""),"_",""),"\",""),"(",""),")",""),"#",""),"*",""),"?",""),"~",""))</f>
        <v/>
      </c>
      <c r="E43" s="10">
        <f>IF(OR(A43="",D43=""),"",A43&amp;"|"&amp;MID(D43,FIND(LEFT(TRIM(SUBSTITUTE(D43,"0"," ")),1),SUBSTITUTE(D43,"0"," ")),50))</f>
        <v/>
      </c>
      <c r="F43" s="12">
        <f>IF(E43="","",IFERROR(MATCH(E43,Reconciliation!$E$2:$E$501,0),0))</f>
        <v/>
      </c>
      <c r="G43" s="11">
        <f>IF(OR(E43="",F43=0),"",INDEX(Reconciliation!$C$2:$C$501,F43))</f>
        <v/>
      </c>
      <c r="H43" s="10">
        <f>IF(E43="","",IF(COUNTIF($E$2:E43,E43)&gt;1,"Duplicate in 2B",IF(F43=0,"Only in 2B","In books")))</f>
        <v/>
      </c>
      <c r="I43" s="10">
        <f>IF(H43="Only in 2B","Not in your purchase register: book it, or check the period and the GSTIN",IF(H43="Duplicate in 2B","Same key as an earlier 2B row: left out of the totals",""))</f>
        <v/>
      </c>
    </row>
    <row r="44">
      <c r="A44" s="10">
        <f>UPPER(SUBSTITUTE(TRIM('GSTR-2B'!A44&amp;"")," ",""))</f>
        <v/>
      </c>
      <c r="B44" s="10">
        <f>IF(E44="","",'GSTR-2B'!C44&amp;"")</f>
        <v/>
      </c>
      <c r="C44" s="11">
        <f>IF(E44="","",SUM('GSTR-2B'!F44:I44))</f>
        <v/>
      </c>
      <c r="D44" s="10">
        <f>UPPER(SUBSTITUTE(SUBSTITUTE(SUBSTITUTE(SUBSTITUTE(SUBSTITUTE(SUBSTITUTE(SUBSTITUTE(SUBSTITUTE(SUBSTITUTE(SUBSTITUTE(SUBSTITUTE(SUBSTITUTE(SUBSTITUTE('GSTR-2B'!C44&amp;""," ",""),"/",""),"-",""),".",""),",",""),"_",""),"\",""),"(",""),")",""),"#",""),"*",""),"?",""),"~",""))</f>
        <v/>
      </c>
      <c r="E44" s="10">
        <f>IF(OR(A44="",D44=""),"",A44&amp;"|"&amp;MID(D44,FIND(LEFT(TRIM(SUBSTITUTE(D44,"0"," ")),1),SUBSTITUTE(D44,"0"," ")),50))</f>
        <v/>
      </c>
      <c r="F44" s="12">
        <f>IF(E44="","",IFERROR(MATCH(E44,Reconciliation!$E$2:$E$501,0),0))</f>
        <v/>
      </c>
      <c r="G44" s="11">
        <f>IF(OR(E44="",F44=0),"",INDEX(Reconciliation!$C$2:$C$501,F44))</f>
        <v/>
      </c>
      <c r="H44" s="10">
        <f>IF(E44="","",IF(COUNTIF($E$2:E44,E44)&gt;1,"Duplicate in 2B",IF(F44=0,"Only in 2B","In books")))</f>
        <v/>
      </c>
      <c r="I44" s="10">
        <f>IF(H44="Only in 2B","Not in your purchase register: book it, or check the period and the GSTIN",IF(H44="Duplicate in 2B","Same key as an earlier 2B row: left out of the totals",""))</f>
        <v/>
      </c>
    </row>
    <row r="45">
      <c r="A45" s="10">
        <f>UPPER(SUBSTITUTE(TRIM('GSTR-2B'!A45&amp;"")," ",""))</f>
        <v/>
      </c>
      <c r="B45" s="10">
        <f>IF(E45="","",'GSTR-2B'!C45&amp;"")</f>
        <v/>
      </c>
      <c r="C45" s="11">
        <f>IF(E45="","",SUM('GSTR-2B'!F45:I45))</f>
        <v/>
      </c>
      <c r="D45" s="10">
        <f>UPPER(SUBSTITUTE(SUBSTITUTE(SUBSTITUTE(SUBSTITUTE(SUBSTITUTE(SUBSTITUTE(SUBSTITUTE(SUBSTITUTE(SUBSTITUTE(SUBSTITUTE(SUBSTITUTE(SUBSTITUTE(SUBSTITUTE('GSTR-2B'!C45&amp;""," ",""),"/",""),"-",""),".",""),",",""),"_",""),"\",""),"(",""),")",""),"#",""),"*",""),"?",""),"~",""))</f>
        <v/>
      </c>
      <c r="E45" s="10">
        <f>IF(OR(A45="",D45=""),"",A45&amp;"|"&amp;MID(D45,FIND(LEFT(TRIM(SUBSTITUTE(D45,"0"," ")),1),SUBSTITUTE(D45,"0"," ")),50))</f>
        <v/>
      </c>
      <c r="F45" s="12">
        <f>IF(E45="","",IFERROR(MATCH(E45,Reconciliation!$E$2:$E$501,0),0))</f>
        <v/>
      </c>
      <c r="G45" s="11">
        <f>IF(OR(E45="",F45=0),"",INDEX(Reconciliation!$C$2:$C$501,F45))</f>
        <v/>
      </c>
      <c r="H45" s="10">
        <f>IF(E45="","",IF(COUNTIF($E$2:E45,E45)&gt;1,"Duplicate in 2B",IF(F45=0,"Only in 2B","In books")))</f>
        <v/>
      </c>
      <c r="I45" s="10">
        <f>IF(H45="Only in 2B","Not in your purchase register: book it, or check the period and the GSTIN",IF(H45="Duplicate in 2B","Same key as an earlier 2B row: left out of the totals",""))</f>
        <v/>
      </c>
    </row>
    <row r="46">
      <c r="A46" s="10">
        <f>UPPER(SUBSTITUTE(TRIM('GSTR-2B'!A46&amp;"")," ",""))</f>
        <v/>
      </c>
      <c r="B46" s="10">
        <f>IF(E46="","",'GSTR-2B'!C46&amp;"")</f>
        <v/>
      </c>
      <c r="C46" s="11">
        <f>IF(E46="","",SUM('GSTR-2B'!F46:I46))</f>
        <v/>
      </c>
      <c r="D46" s="10">
        <f>UPPER(SUBSTITUTE(SUBSTITUTE(SUBSTITUTE(SUBSTITUTE(SUBSTITUTE(SUBSTITUTE(SUBSTITUTE(SUBSTITUTE(SUBSTITUTE(SUBSTITUTE(SUBSTITUTE(SUBSTITUTE(SUBSTITUTE('GSTR-2B'!C46&amp;""," ",""),"/",""),"-",""),".",""),",",""),"_",""),"\",""),"(",""),")",""),"#",""),"*",""),"?",""),"~",""))</f>
        <v/>
      </c>
      <c r="E46" s="10">
        <f>IF(OR(A46="",D46=""),"",A46&amp;"|"&amp;MID(D46,FIND(LEFT(TRIM(SUBSTITUTE(D46,"0"," ")),1),SUBSTITUTE(D46,"0"," ")),50))</f>
        <v/>
      </c>
      <c r="F46" s="12">
        <f>IF(E46="","",IFERROR(MATCH(E46,Reconciliation!$E$2:$E$501,0),0))</f>
        <v/>
      </c>
      <c r="G46" s="11">
        <f>IF(OR(E46="",F46=0),"",INDEX(Reconciliation!$C$2:$C$501,F46))</f>
        <v/>
      </c>
      <c r="H46" s="10">
        <f>IF(E46="","",IF(COUNTIF($E$2:E46,E46)&gt;1,"Duplicate in 2B",IF(F46=0,"Only in 2B","In books")))</f>
        <v/>
      </c>
      <c r="I46" s="10">
        <f>IF(H46="Only in 2B","Not in your purchase register: book it, or check the period and the GSTIN",IF(H46="Duplicate in 2B","Same key as an earlier 2B row: left out of the totals",""))</f>
        <v/>
      </c>
    </row>
    <row r="47">
      <c r="A47" s="10">
        <f>UPPER(SUBSTITUTE(TRIM('GSTR-2B'!A47&amp;"")," ",""))</f>
        <v/>
      </c>
      <c r="B47" s="10">
        <f>IF(E47="","",'GSTR-2B'!C47&amp;"")</f>
        <v/>
      </c>
      <c r="C47" s="11">
        <f>IF(E47="","",SUM('GSTR-2B'!F47:I47))</f>
        <v/>
      </c>
      <c r="D47" s="10">
        <f>UPPER(SUBSTITUTE(SUBSTITUTE(SUBSTITUTE(SUBSTITUTE(SUBSTITUTE(SUBSTITUTE(SUBSTITUTE(SUBSTITUTE(SUBSTITUTE(SUBSTITUTE(SUBSTITUTE(SUBSTITUTE(SUBSTITUTE('GSTR-2B'!C47&amp;""," ",""),"/",""),"-",""),".",""),",",""),"_",""),"\",""),"(",""),")",""),"#",""),"*",""),"?",""),"~",""))</f>
        <v/>
      </c>
      <c r="E47" s="10">
        <f>IF(OR(A47="",D47=""),"",A47&amp;"|"&amp;MID(D47,FIND(LEFT(TRIM(SUBSTITUTE(D47,"0"," ")),1),SUBSTITUTE(D47,"0"," ")),50))</f>
        <v/>
      </c>
      <c r="F47" s="12">
        <f>IF(E47="","",IFERROR(MATCH(E47,Reconciliation!$E$2:$E$501,0),0))</f>
        <v/>
      </c>
      <c r="G47" s="11">
        <f>IF(OR(E47="",F47=0),"",INDEX(Reconciliation!$C$2:$C$501,F47))</f>
        <v/>
      </c>
      <c r="H47" s="10">
        <f>IF(E47="","",IF(COUNTIF($E$2:E47,E47)&gt;1,"Duplicate in 2B",IF(F47=0,"Only in 2B","In books")))</f>
        <v/>
      </c>
      <c r="I47" s="10">
        <f>IF(H47="Only in 2B","Not in your purchase register: book it, or check the period and the GSTIN",IF(H47="Duplicate in 2B","Same key as an earlier 2B row: left out of the totals",""))</f>
        <v/>
      </c>
    </row>
    <row r="48">
      <c r="A48" s="10">
        <f>UPPER(SUBSTITUTE(TRIM('GSTR-2B'!A48&amp;"")," ",""))</f>
        <v/>
      </c>
      <c r="B48" s="10">
        <f>IF(E48="","",'GSTR-2B'!C48&amp;"")</f>
        <v/>
      </c>
      <c r="C48" s="11">
        <f>IF(E48="","",SUM('GSTR-2B'!F48:I48))</f>
        <v/>
      </c>
      <c r="D48" s="10">
        <f>UPPER(SUBSTITUTE(SUBSTITUTE(SUBSTITUTE(SUBSTITUTE(SUBSTITUTE(SUBSTITUTE(SUBSTITUTE(SUBSTITUTE(SUBSTITUTE(SUBSTITUTE(SUBSTITUTE(SUBSTITUTE(SUBSTITUTE('GSTR-2B'!C48&amp;""," ",""),"/",""),"-",""),".",""),",",""),"_",""),"\",""),"(",""),")",""),"#",""),"*",""),"?",""),"~",""))</f>
        <v/>
      </c>
      <c r="E48" s="10">
        <f>IF(OR(A48="",D48=""),"",A48&amp;"|"&amp;MID(D48,FIND(LEFT(TRIM(SUBSTITUTE(D48,"0"," ")),1),SUBSTITUTE(D48,"0"," ")),50))</f>
        <v/>
      </c>
      <c r="F48" s="12">
        <f>IF(E48="","",IFERROR(MATCH(E48,Reconciliation!$E$2:$E$501,0),0))</f>
        <v/>
      </c>
      <c r="G48" s="11">
        <f>IF(OR(E48="",F48=0),"",INDEX(Reconciliation!$C$2:$C$501,F48))</f>
        <v/>
      </c>
      <c r="H48" s="10">
        <f>IF(E48="","",IF(COUNTIF($E$2:E48,E48)&gt;1,"Duplicate in 2B",IF(F48=0,"Only in 2B","In books")))</f>
        <v/>
      </c>
      <c r="I48" s="10">
        <f>IF(H48="Only in 2B","Not in your purchase register: book it, or check the period and the GSTIN",IF(H48="Duplicate in 2B","Same key as an earlier 2B row: left out of the totals",""))</f>
        <v/>
      </c>
    </row>
    <row r="49">
      <c r="A49" s="10">
        <f>UPPER(SUBSTITUTE(TRIM('GSTR-2B'!A49&amp;"")," ",""))</f>
        <v/>
      </c>
      <c r="B49" s="10">
        <f>IF(E49="","",'GSTR-2B'!C49&amp;"")</f>
        <v/>
      </c>
      <c r="C49" s="11">
        <f>IF(E49="","",SUM('GSTR-2B'!F49:I49))</f>
        <v/>
      </c>
      <c r="D49" s="10">
        <f>UPPER(SUBSTITUTE(SUBSTITUTE(SUBSTITUTE(SUBSTITUTE(SUBSTITUTE(SUBSTITUTE(SUBSTITUTE(SUBSTITUTE(SUBSTITUTE(SUBSTITUTE(SUBSTITUTE(SUBSTITUTE(SUBSTITUTE('GSTR-2B'!C49&amp;""," ",""),"/",""),"-",""),".",""),",",""),"_",""),"\",""),"(",""),")",""),"#",""),"*",""),"?",""),"~",""))</f>
        <v/>
      </c>
      <c r="E49" s="10">
        <f>IF(OR(A49="",D49=""),"",A49&amp;"|"&amp;MID(D49,FIND(LEFT(TRIM(SUBSTITUTE(D49,"0"," ")),1),SUBSTITUTE(D49,"0"," ")),50))</f>
        <v/>
      </c>
      <c r="F49" s="12">
        <f>IF(E49="","",IFERROR(MATCH(E49,Reconciliation!$E$2:$E$501,0),0))</f>
        <v/>
      </c>
      <c r="G49" s="11">
        <f>IF(OR(E49="",F49=0),"",INDEX(Reconciliation!$C$2:$C$501,F49))</f>
        <v/>
      </c>
      <c r="H49" s="10">
        <f>IF(E49="","",IF(COUNTIF($E$2:E49,E49)&gt;1,"Duplicate in 2B",IF(F49=0,"Only in 2B","In books")))</f>
        <v/>
      </c>
      <c r="I49" s="10">
        <f>IF(H49="Only in 2B","Not in your purchase register: book it, or check the period and the GSTIN",IF(H49="Duplicate in 2B","Same key as an earlier 2B row: left out of the totals",""))</f>
        <v/>
      </c>
    </row>
    <row r="50">
      <c r="A50" s="10">
        <f>UPPER(SUBSTITUTE(TRIM('GSTR-2B'!A50&amp;"")," ",""))</f>
        <v/>
      </c>
      <c r="B50" s="10">
        <f>IF(E50="","",'GSTR-2B'!C50&amp;"")</f>
        <v/>
      </c>
      <c r="C50" s="11">
        <f>IF(E50="","",SUM('GSTR-2B'!F50:I50))</f>
        <v/>
      </c>
      <c r="D50" s="10">
        <f>UPPER(SUBSTITUTE(SUBSTITUTE(SUBSTITUTE(SUBSTITUTE(SUBSTITUTE(SUBSTITUTE(SUBSTITUTE(SUBSTITUTE(SUBSTITUTE(SUBSTITUTE(SUBSTITUTE(SUBSTITUTE(SUBSTITUTE('GSTR-2B'!C50&amp;""," ",""),"/",""),"-",""),".",""),",",""),"_",""),"\",""),"(",""),")",""),"#",""),"*",""),"?",""),"~",""))</f>
        <v/>
      </c>
      <c r="E50" s="10">
        <f>IF(OR(A50="",D50=""),"",A50&amp;"|"&amp;MID(D50,FIND(LEFT(TRIM(SUBSTITUTE(D50,"0"," ")),1),SUBSTITUTE(D50,"0"," ")),50))</f>
        <v/>
      </c>
      <c r="F50" s="12">
        <f>IF(E50="","",IFERROR(MATCH(E50,Reconciliation!$E$2:$E$501,0),0))</f>
        <v/>
      </c>
      <c r="G50" s="11">
        <f>IF(OR(E50="",F50=0),"",INDEX(Reconciliation!$C$2:$C$501,F50))</f>
        <v/>
      </c>
      <c r="H50" s="10">
        <f>IF(E50="","",IF(COUNTIF($E$2:E50,E50)&gt;1,"Duplicate in 2B",IF(F50=0,"Only in 2B","In books")))</f>
        <v/>
      </c>
      <c r="I50" s="10">
        <f>IF(H50="Only in 2B","Not in your purchase register: book it, or check the period and the GSTIN",IF(H50="Duplicate in 2B","Same key as an earlier 2B row: left out of the totals",""))</f>
        <v/>
      </c>
    </row>
    <row r="51">
      <c r="A51" s="10">
        <f>UPPER(SUBSTITUTE(TRIM('GSTR-2B'!A51&amp;"")," ",""))</f>
        <v/>
      </c>
      <c r="B51" s="10">
        <f>IF(E51="","",'GSTR-2B'!C51&amp;"")</f>
        <v/>
      </c>
      <c r="C51" s="11">
        <f>IF(E51="","",SUM('GSTR-2B'!F51:I51))</f>
        <v/>
      </c>
      <c r="D51" s="10">
        <f>UPPER(SUBSTITUTE(SUBSTITUTE(SUBSTITUTE(SUBSTITUTE(SUBSTITUTE(SUBSTITUTE(SUBSTITUTE(SUBSTITUTE(SUBSTITUTE(SUBSTITUTE(SUBSTITUTE(SUBSTITUTE(SUBSTITUTE('GSTR-2B'!C51&amp;""," ",""),"/",""),"-",""),".",""),",",""),"_",""),"\",""),"(",""),")",""),"#",""),"*",""),"?",""),"~",""))</f>
        <v/>
      </c>
      <c r="E51" s="10">
        <f>IF(OR(A51="",D51=""),"",A51&amp;"|"&amp;MID(D51,FIND(LEFT(TRIM(SUBSTITUTE(D51,"0"," ")),1),SUBSTITUTE(D51,"0"," ")),50))</f>
        <v/>
      </c>
      <c r="F51" s="12">
        <f>IF(E51="","",IFERROR(MATCH(E51,Reconciliation!$E$2:$E$501,0),0))</f>
        <v/>
      </c>
      <c r="G51" s="11">
        <f>IF(OR(E51="",F51=0),"",INDEX(Reconciliation!$C$2:$C$501,F51))</f>
        <v/>
      </c>
      <c r="H51" s="10">
        <f>IF(E51="","",IF(COUNTIF($E$2:E51,E51)&gt;1,"Duplicate in 2B",IF(F51=0,"Only in 2B","In books")))</f>
        <v/>
      </c>
      <c r="I51" s="10">
        <f>IF(H51="Only in 2B","Not in your purchase register: book it, or check the period and the GSTIN",IF(H51="Duplicate in 2B","Same key as an earlier 2B row: left out of the totals",""))</f>
        <v/>
      </c>
    </row>
    <row r="52">
      <c r="A52" s="10">
        <f>UPPER(SUBSTITUTE(TRIM('GSTR-2B'!A52&amp;"")," ",""))</f>
        <v/>
      </c>
      <c r="B52" s="10">
        <f>IF(E52="","",'GSTR-2B'!C52&amp;"")</f>
        <v/>
      </c>
      <c r="C52" s="11">
        <f>IF(E52="","",SUM('GSTR-2B'!F52:I52))</f>
        <v/>
      </c>
      <c r="D52" s="10">
        <f>UPPER(SUBSTITUTE(SUBSTITUTE(SUBSTITUTE(SUBSTITUTE(SUBSTITUTE(SUBSTITUTE(SUBSTITUTE(SUBSTITUTE(SUBSTITUTE(SUBSTITUTE(SUBSTITUTE(SUBSTITUTE(SUBSTITUTE('GSTR-2B'!C52&amp;""," ",""),"/",""),"-",""),".",""),",",""),"_",""),"\",""),"(",""),")",""),"#",""),"*",""),"?",""),"~",""))</f>
        <v/>
      </c>
      <c r="E52" s="10">
        <f>IF(OR(A52="",D52=""),"",A52&amp;"|"&amp;MID(D52,FIND(LEFT(TRIM(SUBSTITUTE(D52,"0"," ")),1),SUBSTITUTE(D52,"0"," ")),50))</f>
        <v/>
      </c>
      <c r="F52" s="12">
        <f>IF(E52="","",IFERROR(MATCH(E52,Reconciliation!$E$2:$E$501,0),0))</f>
        <v/>
      </c>
      <c r="G52" s="11">
        <f>IF(OR(E52="",F52=0),"",INDEX(Reconciliation!$C$2:$C$501,F52))</f>
        <v/>
      </c>
      <c r="H52" s="10">
        <f>IF(E52="","",IF(COUNTIF($E$2:E52,E52)&gt;1,"Duplicate in 2B",IF(F52=0,"Only in 2B","In books")))</f>
        <v/>
      </c>
      <c r="I52" s="10">
        <f>IF(H52="Only in 2B","Not in your purchase register: book it, or check the period and the GSTIN",IF(H52="Duplicate in 2B","Same key as an earlier 2B row: left out of the totals",""))</f>
        <v/>
      </c>
    </row>
    <row r="53">
      <c r="A53" s="10">
        <f>UPPER(SUBSTITUTE(TRIM('GSTR-2B'!A53&amp;"")," ",""))</f>
        <v/>
      </c>
      <c r="B53" s="10">
        <f>IF(E53="","",'GSTR-2B'!C53&amp;"")</f>
        <v/>
      </c>
      <c r="C53" s="11">
        <f>IF(E53="","",SUM('GSTR-2B'!F53:I53))</f>
        <v/>
      </c>
      <c r="D53" s="10">
        <f>UPPER(SUBSTITUTE(SUBSTITUTE(SUBSTITUTE(SUBSTITUTE(SUBSTITUTE(SUBSTITUTE(SUBSTITUTE(SUBSTITUTE(SUBSTITUTE(SUBSTITUTE(SUBSTITUTE(SUBSTITUTE(SUBSTITUTE('GSTR-2B'!C53&amp;""," ",""),"/",""),"-",""),".",""),",",""),"_",""),"\",""),"(",""),")",""),"#",""),"*",""),"?",""),"~",""))</f>
        <v/>
      </c>
      <c r="E53" s="10">
        <f>IF(OR(A53="",D53=""),"",A53&amp;"|"&amp;MID(D53,FIND(LEFT(TRIM(SUBSTITUTE(D53,"0"," ")),1),SUBSTITUTE(D53,"0"," ")),50))</f>
        <v/>
      </c>
      <c r="F53" s="12">
        <f>IF(E53="","",IFERROR(MATCH(E53,Reconciliation!$E$2:$E$501,0),0))</f>
        <v/>
      </c>
      <c r="G53" s="11">
        <f>IF(OR(E53="",F53=0),"",INDEX(Reconciliation!$C$2:$C$501,F53))</f>
        <v/>
      </c>
      <c r="H53" s="10">
        <f>IF(E53="","",IF(COUNTIF($E$2:E53,E53)&gt;1,"Duplicate in 2B",IF(F53=0,"Only in 2B","In books")))</f>
        <v/>
      </c>
      <c r="I53" s="10">
        <f>IF(H53="Only in 2B","Not in your purchase register: book it, or check the period and the GSTIN",IF(H53="Duplicate in 2B","Same key as an earlier 2B row: left out of the totals",""))</f>
        <v/>
      </c>
    </row>
    <row r="54">
      <c r="A54" s="10">
        <f>UPPER(SUBSTITUTE(TRIM('GSTR-2B'!A54&amp;"")," ",""))</f>
        <v/>
      </c>
      <c r="B54" s="10">
        <f>IF(E54="","",'GSTR-2B'!C54&amp;"")</f>
        <v/>
      </c>
      <c r="C54" s="11">
        <f>IF(E54="","",SUM('GSTR-2B'!F54:I54))</f>
        <v/>
      </c>
      <c r="D54" s="10">
        <f>UPPER(SUBSTITUTE(SUBSTITUTE(SUBSTITUTE(SUBSTITUTE(SUBSTITUTE(SUBSTITUTE(SUBSTITUTE(SUBSTITUTE(SUBSTITUTE(SUBSTITUTE(SUBSTITUTE(SUBSTITUTE(SUBSTITUTE('GSTR-2B'!C54&amp;""," ",""),"/",""),"-",""),".",""),",",""),"_",""),"\",""),"(",""),")",""),"#",""),"*",""),"?",""),"~",""))</f>
        <v/>
      </c>
      <c r="E54" s="10">
        <f>IF(OR(A54="",D54=""),"",A54&amp;"|"&amp;MID(D54,FIND(LEFT(TRIM(SUBSTITUTE(D54,"0"," ")),1),SUBSTITUTE(D54,"0"," ")),50))</f>
        <v/>
      </c>
      <c r="F54" s="12">
        <f>IF(E54="","",IFERROR(MATCH(E54,Reconciliation!$E$2:$E$501,0),0))</f>
        <v/>
      </c>
      <c r="G54" s="11">
        <f>IF(OR(E54="",F54=0),"",INDEX(Reconciliation!$C$2:$C$501,F54))</f>
        <v/>
      </c>
      <c r="H54" s="10">
        <f>IF(E54="","",IF(COUNTIF($E$2:E54,E54)&gt;1,"Duplicate in 2B",IF(F54=0,"Only in 2B","In books")))</f>
        <v/>
      </c>
      <c r="I54" s="10">
        <f>IF(H54="Only in 2B","Not in your purchase register: book it, or check the period and the GSTIN",IF(H54="Duplicate in 2B","Same key as an earlier 2B row: left out of the totals",""))</f>
        <v/>
      </c>
    </row>
    <row r="55">
      <c r="A55" s="10">
        <f>UPPER(SUBSTITUTE(TRIM('GSTR-2B'!A55&amp;"")," ",""))</f>
        <v/>
      </c>
      <c r="B55" s="10">
        <f>IF(E55="","",'GSTR-2B'!C55&amp;"")</f>
        <v/>
      </c>
      <c r="C55" s="11">
        <f>IF(E55="","",SUM('GSTR-2B'!F55:I55))</f>
        <v/>
      </c>
      <c r="D55" s="10">
        <f>UPPER(SUBSTITUTE(SUBSTITUTE(SUBSTITUTE(SUBSTITUTE(SUBSTITUTE(SUBSTITUTE(SUBSTITUTE(SUBSTITUTE(SUBSTITUTE(SUBSTITUTE(SUBSTITUTE(SUBSTITUTE(SUBSTITUTE('GSTR-2B'!C55&amp;""," ",""),"/",""),"-",""),".",""),",",""),"_",""),"\",""),"(",""),")",""),"#",""),"*",""),"?",""),"~",""))</f>
        <v/>
      </c>
      <c r="E55" s="10">
        <f>IF(OR(A55="",D55=""),"",A55&amp;"|"&amp;MID(D55,FIND(LEFT(TRIM(SUBSTITUTE(D55,"0"," ")),1),SUBSTITUTE(D55,"0"," ")),50))</f>
        <v/>
      </c>
      <c r="F55" s="12">
        <f>IF(E55="","",IFERROR(MATCH(E55,Reconciliation!$E$2:$E$501,0),0))</f>
        <v/>
      </c>
      <c r="G55" s="11">
        <f>IF(OR(E55="",F55=0),"",INDEX(Reconciliation!$C$2:$C$501,F55))</f>
        <v/>
      </c>
      <c r="H55" s="10">
        <f>IF(E55="","",IF(COUNTIF($E$2:E55,E55)&gt;1,"Duplicate in 2B",IF(F55=0,"Only in 2B","In books")))</f>
        <v/>
      </c>
      <c r="I55" s="10">
        <f>IF(H55="Only in 2B","Not in your purchase register: book it, or check the period and the GSTIN",IF(H55="Duplicate in 2B","Same key as an earlier 2B row: left out of the totals",""))</f>
        <v/>
      </c>
    </row>
    <row r="56">
      <c r="A56" s="10">
        <f>UPPER(SUBSTITUTE(TRIM('GSTR-2B'!A56&amp;"")," ",""))</f>
        <v/>
      </c>
      <c r="B56" s="10">
        <f>IF(E56="","",'GSTR-2B'!C56&amp;"")</f>
        <v/>
      </c>
      <c r="C56" s="11">
        <f>IF(E56="","",SUM('GSTR-2B'!F56:I56))</f>
        <v/>
      </c>
      <c r="D56" s="10">
        <f>UPPER(SUBSTITUTE(SUBSTITUTE(SUBSTITUTE(SUBSTITUTE(SUBSTITUTE(SUBSTITUTE(SUBSTITUTE(SUBSTITUTE(SUBSTITUTE(SUBSTITUTE(SUBSTITUTE(SUBSTITUTE(SUBSTITUTE('GSTR-2B'!C56&amp;""," ",""),"/",""),"-",""),".",""),",",""),"_",""),"\",""),"(",""),")",""),"#",""),"*",""),"?",""),"~",""))</f>
        <v/>
      </c>
      <c r="E56" s="10">
        <f>IF(OR(A56="",D56=""),"",A56&amp;"|"&amp;MID(D56,FIND(LEFT(TRIM(SUBSTITUTE(D56,"0"," ")),1),SUBSTITUTE(D56,"0"," ")),50))</f>
        <v/>
      </c>
      <c r="F56" s="12">
        <f>IF(E56="","",IFERROR(MATCH(E56,Reconciliation!$E$2:$E$501,0),0))</f>
        <v/>
      </c>
      <c r="G56" s="11">
        <f>IF(OR(E56="",F56=0),"",INDEX(Reconciliation!$C$2:$C$501,F56))</f>
        <v/>
      </c>
      <c r="H56" s="10">
        <f>IF(E56="","",IF(COUNTIF($E$2:E56,E56)&gt;1,"Duplicate in 2B",IF(F56=0,"Only in 2B","In books")))</f>
        <v/>
      </c>
      <c r="I56" s="10">
        <f>IF(H56="Only in 2B","Not in your purchase register: book it, or check the period and the GSTIN",IF(H56="Duplicate in 2B","Same key as an earlier 2B row: left out of the totals",""))</f>
        <v/>
      </c>
    </row>
    <row r="57">
      <c r="A57" s="10">
        <f>UPPER(SUBSTITUTE(TRIM('GSTR-2B'!A57&amp;"")," ",""))</f>
        <v/>
      </c>
      <c r="B57" s="10">
        <f>IF(E57="","",'GSTR-2B'!C57&amp;"")</f>
        <v/>
      </c>
      <c r="C57" s="11">
        <f>IF(E57="","",SUM('GSTR-2B'!F57:I57))</f>
        <v/>
      </c>
      <c r="D57" s="10">
        <f>UPPER(SUBSTITUTE(SUBSTITUTE(SUBSTITUTE(SUBSTITUTE(SUBSTITUTE(SUBSTITUTE(SUBSTITUTE(SUBSTITUTE(SUBSTITUTE(SUBSTITUTE(SUBSTITUTE(SUBSTITUTE(SUBSTITUTE('GSTR-2B'!C57&amp;""," ",""),"/",""),"-",""),".",""),",",""),"_",""),"\",""),"(",""),")",""),"#",""),"*",""),"?",""),"~",""))</f>
        <v/>
      </c>
      <c r="E57" s="10">
        <f>IF(OR(A57="",D57=""),"",A57&amp;"|"&amp;MID(D57,FIND(LEFT(TRIM(SUBSTITUTE(D57,"0"," ")),1),SUBSTITUTE(D57,"0"," ")),50))</f>
        <v/>
      </c>
      <c r="F57" s="12">
        <f>IF(E57="","",IFERROR(MATCH(E57,Reconciliation!$E$2:$E$501,0),0))</f>
        <v/>
      </c>
      <c r="G57" s="11">
        <f>IF(OR(E57="",F57=0),"",INDEX(Reconciliation!$C$2:$C$501,F57))</f>
        <v/>
      </c>
      <c r="H57" s="10">
        <f>IF(E57="","",IF(COUNTIF($E$2:E57,E57)&gt;1,"Duplicate in 2B",IF(F57=0,"Only in 2B","In books")))</f>
        <v/>
      </c>
      <c r="I57" s="10">
        <f>IF(H57="Only in 2B","Not in your purchase register: book it, or check the period and the GSTIN",IF(H57="Duplicate in 2B","Same key as an earlier 2B row: left out of the totals",""))</f>
        <v/>
      </c>
    </row>
    <row r="58">
      <c r="A58" s="10">
        <f>UPPER(SUBSTITUTE(TRIM('GSTR-2B'!A58&amp;"")," ",""))</f>
        <v/>
      </c>
      <c r="B58" s="10">
        <f>IF(E58="","",'GSTR-2B'!C58&amp;"")</f>
        <v/>
      </c>
      <c r="C58" s="11">
        <f>IF(E58="","",SUM('GSTR-2B'!F58:I58))</f>
        <v/>
      </c>
      <c r="D58" s="10">
        <f>UPPER(SUBSTITUTE(SUBSTITUTE(SUBSTITUTE(SUBSTITUTE(SUBSTITUTE(SUBSTITUTE(SUBSTITUTE(SUBSTITUTE(SUBSTITUTE(SUBSTITUTE(SUBSTITUTE(SUBSTITUTE(SUBSTITUTE('GSTR-2B'!C58&amp;""," ",""),"/",""),"-",""),".",""),",",""),"_",""),"\",""),"(",""),")",""),"#",""),"*",""),"?",""),"~",""))</f>
        <v/>
      </c>
      <c r="E58" s="10">
        <f>IF(OR(A58="",D58=""),"",A58&amp;"|"&amp;MID(D58,FIND(LEFT(TRIM(SUBSTITUTE(D58,"0"," ")),1),SUBSTITUTE(D58,"0"," ")),50))</f>
        <v/>
      </c>
      <c r="F58" s="12">
        <f>IF(E58="","",IFERROR(MATCH(E58,Reconciliation!$E$2:$E$501,0),0))</f>
        <v/>
      </c>
      <c r="G58" s="11">
        <f>IF(OR(E58="",F58=0),"",INDEX(Reconciliation!$C$2:$C$501,F58))</f>
        <v/>
      </c>
      <c r="H58" s="10">
        <f>IF(E58="","",IF(COUNTIF($E$2:E58,E58)&gt;1,"Duplicate in 2B",IF(F58=0,"Only in 2B","In books")))</f>
        <v/>
      </c>
      <c r="I58" s="10">
        <f>IF(H58="Only in 2B","Not in your purchase register: book it, or check the period and the GSTIN",IF(H58="Duplicate in 2B","Same key as an earlier 2B row: left out of the totals",""))</f>
        <v/>
      </c>
    </row>
    <row r="59">
      <c r="A59" s="10">
        <f>UPPER(SUBSTITUTE(TRIM('GSTR-2B'!A59&amp;"")," ",""))</f>
        <v/>
      </c>
      <c r="B59" s="10">
        <f>IF(E59="","",'GSTR-2B'!C59&amp;"")</f>
        <v/>
      </c>
      <c r="C59" s="11">
        <f>IF(E59="","",SUM('GSTR-2B'!F59:I59))</f>
        <v/>
      </c>
      <c r="D59" s="10">
        <f>UPPER(SUBSTITUTE(SUBSTITUTE(SUBSTITUTE(SUBSTITUTE(SUBSTITUTE(SUBSTITUTE(SUBSTITUTE(SUBSTITUTE(SUBSTITUTE(SUBSTITUTE(SUBSTITUTE(SUBSTITUTE(SUBSTITUTE('GSTR-2B'!C59&amp;""," ",""),"/",""),"-",""),".",""),",",""),"_",""),"\",""),"(",""),")",""),"#",""),"*",""),"?",""),"~",""))</f>
        <v/>
      </c>
      <c r="E59" s="10">
        <f>IF(OR(A59="",D59=""),"",A59&amp;"|"&amp;MID(D59,FIND(LEFT(TRIM(SUBSTITUTE(D59,"0"," ")),1),SUBSTITUTE(D59,"0"," ")),50))</f>
        <v/>
      </c>
      <c r="F59" s="12">
        <f>IF(E59="","",IFERROR(MATCH(E59,Reconciliation!$E$2:$E$501,0),0))</f>
        <v/>
      </c>
      <c r="G59" s="11">
        <f>IF(OR(E59="",F59=0),"",INDEX(Reconciliation!$C$2:$C$501,F59))</f>
        <v/>
      </c>
      <c r="H59" s="10">
        <f>IF(E59="","",IF(COUNTIF($E$2:E59,E59)&gt;1,"Duplicate in 2B",IF(F59=0,"Only in 2B","In books")))</f>
        <v/>
      </c>
      <c r="I59" s="10">
        <f>IF(H59="Only in 2B","Not in your purchase register: book it, or check the period and the GSTIN",IF(H59="Duplicate in 2B","Same key as an earlier 2B row: left out of the totals",""))</f>
        <v/>
      </c>
    </row>
    <row r="60">
      <c r="A60" s="10">
        <f>UPPER(SUBSTITUTE(TRIM('GSTR-2B'!A60&amp;"")," ",""))</f>
        <v/>
      </c>
      <c r="B60" s="10">
        <f>IF(E60="","",'GSTR-2B'!C60&amp;"")</f>
        <v/>
      </c>
      <c r="C60" s="11">
        <f>IF(E60="","",SUM('GSTR-2B'!F60:I60))</f>
        <v/>
      </c>
      <c r="D60" s="10">
        <f>UPPER(SUBSTITUTE(SUBSTITUTE(SUBSTITUTE(SUBSTITUTE(SUBSTITUTE(SUBSTITUTE(SUBSTITUTE(SUBSTITUTE(SUBSTITUTE(SUBSTITUTE(SUBSTITUTE(SUBSTITUTE(SUBSTITUTE('GSTR-2B'!C60&amp;""," ",""),"/",""),"-",""),".",""),",",""),"_",""),"\",""),"(",""),")",""),"#",""),"*",""),"?",""),"~",""))</f>
        <v/>
      </c>
      <c r="E60" s="10">
        <f>IF(OR(A60="",D60=""),"",A60&amp;"|"&amp;MID(D60,FIND(LEFT(TRIM(SUBSTITUTE(D60,"0"," ")),1),SUBSTITUTE(D60,"0"," ")),50))</f>
        <v/>
      </c>
      <c r="F60" s="12">
        <f>IF(E60="","",IFERROR(MATCH(E60,Reconciliation!$E$2:$E$501,0),0))</f>
        <v/>
      </c>
      <c r="G60" s="11">
        <f>IF(OR(E60="",F60=0),"",INDEX(Reconciliation!$C$2:$C$501,F60))</f>
        <v/>
      </c>
      <c r="H60" s="10">
        <f>IF(E60="","",IF(COUNTIF($E$2:E60,E60)&gt;1,"Duplicate in 2B",IF(F60=0,"Only in 2B","In books")))</f>
        <v/>
      </c>
      <c r="I60" s="10">
        <f>IF(H60="Only in 2B","Not in your purchase register: book it, or check the period and the GSTIN",IF(H60="Duplicate in 2B","Same key as an earlier 2B row: left out of the totals",""))</f>
        <v/>
      </c>
    </row>
    <row r="61">
      <c r="A61" s="10">
        <f>UPPER(SUBSTITUTE(TRIM('GSTR-2B'!A61&amp;"")," ",""))</f>
        <v/>
      </c>
      <c r="B61" s="10">
        <f>IF(E61="","",'GSTR-2B'!C61&amp;"")</f>
        <v/>
      </c>
      <c r="C61" s="11">
        <f>IF(E61="","",SUM('GSTR-2B'!F61:I61))</f>
        <v/>
      </c>
      <c r="D61" s="10">
        <f>UPPER(SUBSTITUTE(SUBSTITUTE(SUBSTITUTE(SUBSTITUTE(SUBSTITUTE(SUBSTITUTE(SUBSTITUTE(SUBSTITUTE(SUBSTITUTE(SUBSTITUTE(SUBSTITUTE(SUBSTITUTE(SUBSTITUTE('GSTR-2B'!C61&amp;""," ",""),"/",""),"-",""),".",""),",",""),"_",""),"\",""),"(",""),")",""),"#",""),"*",""),"?",""),"~",""))</f>
        <v/>
      </c>
      <c r="E61" s="10">
        <f>IF(OR(A61="",D61=""),"",A61&amp;"|"&amp;MID(D61,FIND(LEFT(TRIM(SUBSTITUTE(D61,"0"," ")),1),SUBSTITUTE(D61,"0"," ")),50))</f>
        <v/>
      </c>
      <c r="F61" s="12">
        <f>IF(E61="","",IFERROR(MATCH(E61,Reconciliation!$E$2:$E$501,0),0))</f>
        <v/>
      </c>
      <c r="G61" s="11">
        <f>IF(OR(E61="",F61=0),"",INDEX(Reconciliation!$C$2:$C$501,F61))</f>
        <v/>
      </c>
      <c r="H61" s="10">
        <f>IF(E61="","",IF(COUNTIF($E$2:E61,E61)&gt;1,"Duplicate in 2B",IF(F61=0,"Only in 2B","In books")))</f>
        <v/>
      </c>
      <c r="I61" s="10">
        <f>IF(H61="Only in 2B","Not in your purchase register: book it, or check the period and the GSTIN",IF(H61="Duplicate in 2B","Same key as an earlier 2B row: left out of the totals",""))</f>
        <v/>
      </c>
    </row>
    <row r="62">
      <c r="A62" s="10">
        <f>UPPER(SUBSTITUTE(TRIM('GSTR-2B'!A62&amp;"")," ",""))</f>
        <v/>
      </c>
      <c r="B62" s="10">
        <f>IF(E62="","",'GSTR-2B'!C62&amp;"")</f>
        <v/>
      </c>
      <c r="C62" s="11">
        <f>IF(E62="","",SUM('GSTR-2B'!F62:I62))</f>
        <v/>
      </c>
      <c r="D62" s="10">
        <f>UPPER(SUBSTITUTE(SUBSTITUTE(SUBSTITUTE(SUBSTITUTE(SUBSTITUTE(SUBSTITUTE(SUBSTITUTE(SUBSTITUTE(SUBSTITUTE(SUBSTITUTE(SUBSTITUTE(SUBSTITUTE(SUBSTITUTE('GSTR-2B'!C62&amp;""," ",""),"/",""),"-",""),".",""),",",""),"_",""),"\",""),"(",""),")",""),"#",""),"*",""),"?",""),"~",""))</f>
        <v/>
      </c>
      <c r="E62" s="10">
        <f>IF(OR(A62="",D62=""),"",A62&amp;"|"&amp;MID(D62,FIND(LEFT(TRIM(SUBSTITUTE(D62,"0"," ")),1),SUBSTITUTE(D62,"0"," ")),50))</f>
        <v/>
      </c>
      <c r="F62" s="12">
        <f>IF(E62="","",IFERROR(MATCH(E62,Reconciliation!$E$2:$E$501,0),0))</f>
        <v/>
      </c>
      <c r="G62" s="11">
        <f>IF(OR(E62="",F62=0),"",INDEX(Reconciliation!$C$2:$C$501,F62))</f>
        <v/>
      </c>
      <c r="H62" s="10">
        <f>IF(E62="","",IF(COUNTIF($E$2:E62,E62)&gt;1,"Duplicate in 2B",IF(F62=0,"Only in 2B","In books")))</f>
        <v/>
      </c>
      <c r="I62" s="10">
        <f>IF(H62="Only in 2B","Not in your purchase register: book it, or check the period and the GSTIN",IF(H62="Duplicate in 2B","Same key as an earlier 2B row: left out of the totals",""))</f>
        <v/>
      </c>
    </row>
    <row r="63">
      <c r="A63" s="10">
        <f>UPPER(SUBSTITUTE(TRIM('GSTR-2B'!A63&amp;"")," ",""))</f>
        <v/>
      </c>
      <c r="B63" s="10">
        <f>IF(E63="","",'GSTR-2B'!C63&amp;"")</f>
        <v/>
      </c>
      <c r="C63" s="11">
        <f>IF(E63="","",SUM('GSTR-2B'!F63:I63))</f>
        <v/>
      </c>
      <c r="D63" s="10">
        <f>UPPER(SUBSTITUTE(SUBSTITUTE(SUBSTITUTE(SUBSTITUTE(SUBSTITUTE(SUBSTITUTE(SUBSTITUTE(SUBSTITUTE(SUBSTITUTE(SUBSTITUTE(SUBSTITUTE(SUBSTITUTE(SUBSTITUTE('GSTR-2B'!C63&amp;""," ",""),"/",""),"-",""),".",""),",",""),"_",""),"\",""),"(",""),")",""),"#",""),"*",""),"?",""),"~",""))</f>
        <v/>
      </c>
      <c r="E63" s="10">
        <f>IF(OR(A63="",D63=""),"",A63&amp;"|"&amp;MID(D63,FIND(LEFT(TRIM(SUBSTITUTE(D63,"0"," ")),1),SUBSTITUTE(D63,"0"," ")),50))</f>
        <v/>
      </c>
      <c r="F63" s="12">
        <f>IF(E63="","",IFERROR(MATCH(E63,Reconciliation!$E$2:$E$501,0),0))</f>
        <v/>
      </c>
      <c r="G63" s="11">
        <f>IF(OR(E63="",F63=0),"",INDEX(Reconciliation!$C$2:$C$501,F63))</f>
        <v/>
      </c>
      <c r="H63" s="10">
        <f>IF(E63="","",IF(COUNTIF($E$2:E63,E63)&gt;1,"Duplicate in 2B",IF(F63=0,"Only in 2B","In books")))</f>
        <v/>
      </c>
      <c r="I63" s="10">
        <f>IF(H63="Only in 2B","Not in your purchase register: book it, or check the period and the GSTIN",IF(H63="Duplicate in 2B","Same key as an earlier 2B row: left out of the totals",""))</f>
        <v/>
      </c>
    </row>
    <row r="64">
      <c r="A64" s="10">
        <f>UPPER(SUBSTITUTE(TRIM('GSTR-2B'!A64&amp;"")," ",""))</f>
        <v/>
      </c>
      <c r="B64" s="10">
        <f>IF(E64="","",'GSTR-2B'!C64&amp;"")</f>
        <v/>
      </c>
      <c r="C64" s="11">
        <f>IF(E64="","",SUM('GSTR-2B'!F64:I64))</f>
        <v/>
      </c>
      <c r="D64" s="10">
        <f>UPPER(SUBSTITUTE(SUBSTITUTE(SUBSTITUTE(SUBSTITUTE(SUBSTITUTE(SUBSTITUTE(SUBSTITUTE(SUBSTITUTE(SUBSTITUTE(SUBSTITUTE(SUBSTITUTE(SUBSTITUTE(SUBSTITUTE('GSTR-2B'!C64&amp;""," ",""),"/",""),"-",""),".",""),",",""),"_",""),"\",""),"(",""),")",""),"#",""),"*",""),"?",""),"~",""))</f>
        <v/>
      </c>
      <c r="E64" s="10">
        <f>IF(OR(A64="",D64=""),"",A64&amp;"|"&amp;MID(D64,FIND(LEFT(TRIM(SUBSTITUTE(D64,"0"," ")),1),SUBSTITUTE(D64,"0"," ")),50))</f>
        <v/>
      </c>
      <c r="F64" s="12">
        <f>IF(E64="","",IFERROR(MATCH(E64,Reconciliation!$E$2:$E$501,0),0))</f>
        <v/>
      </c>
      <c r="G64" s="11">
        <f>IF(OR(E64="",F64=0),"",INDEX(Reconciliation!$C$2:$C$501,F64))</f>
        <v/>
      </c>
      <c r="H64" s="10">
        <f>IF(E64="","",IF(COUNTIF($E$2:E64,E64)&gt;1,"Duplicate in 2B",IF(F64=0,"Only in 2B","In books")))</f>
        <v/>
      </c>
      <c r="I64" s="10">
        <f>IF(H64="Only in 2B","Not in your purchase register: book it, or check the period and the GSTIN",IF(H64="Duplicate in 2B","Same key as an earlier 2B row: left out of the totals",""))</f>
        <v/>
      </c>
    </row>
    <row r="65">
      <c r="A65" s="10">
        <f>UPPER(SUBSTITUTE(TRIM('GSTR-2B'!A65&amp;"")," ",""))</f>
        <v/>
      </c>
      <c r="B65" s="10">
        <f>IF(E65="","",'GSTR-2B'!C65&amp;"")</f>
        <v/>
      </c>
      <c r="C65" s="11">
        <f>IF(E65="","",SUM('GSTR-2B'!F65:I65))</f>
        <v/>
      </c>
      <c r="D65" s="10">
        <f>UPPER(SUBSTITUTE(SUBSTITUTE(SUBSTITUTE(SUBSTITUTE(SUBSTITUTE(SUBSTITUTE(SUBSTITUTE(SUBSTITUTE(SUBSTITUTE(SUBSTITUTE(SUBSTITUTE(SUBSTITUTE(SUBSTITUTE('GSTR-2B'!C65&amp;""," ",""),"/",""),"-",""),".",""),",",""),"_",""),"\",""),"(",""),")",""),"#",""),"*",""),"?",""),"~",""))</f>
        <v/>
      </c>
      <c r="E65" s="10">
        <f>IF(OR(A65="",D65=""),"",A65&amp;"|"&amp;MID(D65,FIND(LEFT(TRIM(SUBSTITUTE(D65,"0"," ")),1),SUBSTITUTE(D65,"0"," ")),50))</f>
        <v/>
      </c>
      <c r="F65" s="12">
        <f>IF(E65="","",IFERROR(MATCH(E65,Reconciliation!$E$2:$E$501,0),0))</f>
        <v/>
      </c>
      <c r="G65" s="11">
        <f>IF(OR(E65="",F65=0),"",INDEX(Reconciliation!$C$2:$C$501,F65))</f>
        <v/>
      </c>
      <c r="H65" s="10">
        <f>IF(E65="","",IF(COUNTIF($E$2:E65,E65)&gt;1,"Duplicate in 2B",IF(F65=0,"Only in 2B","In books")))</f>
        <v/>
      </c>
      <c r="I65" s="10">
        <f>IF(H65="Only in 2B","Not in your purchase register: book it, or check the period and the GSTIN",IF(H65="Duplicate in 2B","Same key as an earlier 2B row: left out of the totals",""))</f>
        <v/>
      </c>
    </row>
    <row r="66">
      <c r="A66" s="10">
        <f>UPPER(SUBSTITUTE(TRIM('GSTR-2B'!A66&amp;"")," ",""))</f>
        <v/>
      </c>
      <c r="B66" s="10">
        <f>IF(E66="","",'GSTR-2B'!C66&amp;"")</f>
        <v/>
      </c>
      <c r="C66" s="11">
        <f>IF(E66="","",SUM('GSTR-2B'!F66:I66))</f>
        <v/>
      </c>
      <c r="D66" s="10">
        <f>UPPER(SUBSTITUTE(SUBSTITUTE(SUBSTITUTE(SUBSTITUTE(SUBSTITUTE(SUBSTITUTE(SUBSTITUTE(SUBSTITUTE(SUBSTITUTE(SUBSTITUTE(SUBSTITUTE(SUBSTITUTE(SUBSTITUTE('GSTR-2B'!C66&amp;""," ",""),"/",""),"-",""),".",""),",",""),"_",""),"\",""),"(",""),")",""),"#",""),"*",""),"?",""),"~",""))</f>
        <v/>
      </c>
      <c r="E66" s="10">
        <f>IF(OR(A66="",D66=""),"",A66&amp;"|"&amp;MID(D66,FIND(LEFT(TRIM(SUBSTITUTE(D66,"0"," ")),1),SUBSTITUTE(D66,"0"," ")),50))</f>
        <v/>
      </c>
      <c r="F66" s="12">
        <f>IF(E66="","",IFERROR(MATCH(E66,Reconciliation!$E$2:$E$501,0),0))</f>
        <v/>
      </c>
      <c r="G66" s="11">
        <f>IF(OR(E66="",F66=0),"",INDEX(Reconciliation!$C$2:$C$501,F66))</f>
        <v/>
      </c>
      <c r="H66" s="10">
        <f>IF(E66="","",IF(COUNTIF($E$2:E66,E66)&gt;1,"Duplicate in 2B",IF(F66=0,"Only in 2B","In books")))</f>
        <v/>
      </c>
      <c r="I66" s="10">
        <f>IF(H66="Only in 2B","Not in your purchase register: book it, or check the period and the GSTIN",IF(H66="Duplicate in 2B","Same key as an earlier 2B row: left out of the totals",""))</f>
        <v/>
      </c>
    </row>
    <row r="67">
      <c r="A67" s="10">
        <f>UPPER(SUBSTITUTE(TRIM('GSTR-2B'!A67&amp;"")," ",""))</f>
        <v/>
      </c>
      <c r="B67" s="10">
        <f>IF(E67="","",'GSTR-2B'!C67&amp;"")</f>
        <v/>
      </c>
      <c r="C67" s="11">
        <f>IF(E67="","",SUM('GSTR-2B'!F67:I67))</f>
        <v/>
      </c>
      <c r="D67" s="10">
        <f>UPPER(SUBSTITUTE(SUBSTITUTE(SUBSTITUTE(SUBSTITUTE(SUBSTITUTE(SUBSTITUTE(SUBSTITUTE(SUBSTITUTE(SUBSTITUTE(SUBSTITUTE(SUBSTITUTE(SUBSTITUTE(SUBSTITUTE('GSTR-2B'!C67&amp;""," ",""),"/",""),"-",""),".",""),",",""),"_",""),"\",""),"(",""),")",""),"#",""),"*",""),"?",""),"~",""))</f>
        <v/>
      </c>
      <c r="E67" s="10">
        <f>IF(OR(A67="",D67=""),"",A67&amp;"|"&amp;MID(D67,FIND(LEFT(TRIM(SUBSTITUTE(D67,"0"," ")),1),SUBSTITUTE(D67,"0"," ")),50))</f>
        <v/>
      </c>
      <c r="F67" s="12">
        <f>IF(E67="","",IFERROR(MATCH(E67,Reconciliation!$E$2:$E$501,0),0))</f>
        <v/>
      </c>
      <c r="G67" s="11">
        <f>IF(OR(E67="",F67=0),"",INDEX(Reconciliation!$C$2:$C$501,F67))</f>
        <v/>
      </c>
      <c r="H67" s="10">
        <f>IF(E67="","",IF(COUNTIF($E$2:E67,E67)&gt;1,"Duplicate in 2B",IF(F67=0,"Only in 2B","In books")))</f>
        <v/>
      </c>
      <c r="I67" s="10">
        <f>IF(H67="Only in 2B","Not in your purchase register: book it, or check the period and the GSTIN",IF(H67="Duplicate in 2B","Same key as an earlier 2B row: left out of the totals",""))</f>
        <v/>
      </c>
    </row>
    <row r="68">
      <c r="A68" s="10">
        <f>UPPER(SUBSTITUTE(TRIM('GSTR-2B'!A68&amp;"")," ",""))</f>
        <v/>
      </c>
      <c r="B68" s="10">
        <f>IF(E68="","",'GSTR-2B'!C68&amp;"")</f>
        <v/>
      </c>
      <c r="C68" s="11">
        <f>IF(E68="","",SUM('GSTR-2B'!F68:I68))</f>
        <v/>
      </c>
      <c r="D68" s="10">
        <f>UPPER(SUBSTITUTE(SUBSTITUTE(SUBSTITUTE(SUBSTITUTE(SUBSTITUTE(SUBSTITUTE(SUBSTITUTE(SUBSTITUTE(SUBSTITUTE(SUBSTITUTE(SUBSTITUTE(SUBSTITUTE(SUBSTITUTE('GSTR-2B'!C68&amp;""," ",""),"/",""),"-",""),".",""),",",""),"_",""),"\",""),"(",""),")",""),"#",""),"*",""),"?",""),"~",""))</f>
        <v/>
      </c>
      <c r="E68" s="10">
        <f>IF(OR(A68="",D68=""),"",A68&amp;"|"&amp;MID(D68,FIND(LEFT(TRIM(SUBSTITUTE(D68,"0"," ")),1),SUBSTITUTE(D68,"0"," ")),50))</f>
        <v/>
      </c>
      <c r="F68" s="12">
        <f>IF(E68="","",IFERROR(MATCH(E68,Reconciliation!$E$2:$E$501,0),0))</f>
        <v/>
      </c>
      <c r="G68" s="11">
        <f>IF(OR(E68="",F68=0),"",INDEX(Reconciliation!$C$2:$C$501,F68))</f>
        <v/>
      </c>
      <c r="H68" s="10">
        <f>IF(E68="","",IF(COUNTIF($E$2:E68,E68)&gt;1,"Duplicate in 2B",IF(F68=0,"Only in 2B","In books")))</f>
        <v/>
      </c>
      <c r="I68" s="10">
        <f>IF(H68="Only in 2B","Not in your purchase register: book it, or check the period and the GSTIN",IF(H68="Duplicate in 2B","Same key as an earlier 2B row: left out of the totals",""))</f>
        <v/>
      </c>
    </row>
    <row r="69">
      <c r="A69" s="10">
        <f>UPPER(SUBSTITUTE(TRIM('GSTR-2B'!A69&amp;"")," ",""))</f>
        <v/>
      </c>
      <c r="B69" s="10">
        <f>IF(E69="","",'GSTR-2B'!C69&amp;"")</f>
        <v/>
      </c>
      <c r="C69" s="11">
        <f>IF(E69="","",SUM('GSTR-2B'!F69:I69))</f>
        <v/>
      </c>
      <c r="D69" s="10">
        <f>UPPER(SUBSTITUTE(SUBSTITUTE(SUBSTITUTE(SUBSTITUTE(SUBSTITUTE(SUBSTITUTE(SUBSTITUTE(SUBSTITUTE(SUBSTITUTE(SUBSTITUTE(SUBSTITUTE(SUBSTITUTE(SUBSTITUTE('GSTR-2B'!C69&amp;""," ",""),"/",""),"-",""),".",""),",",""),"_",""),"\",""),"(",""),")",""),"#",""),"*",""),"?",""),"~",""))</f>
        <v/>
      </c>
      <c r="E69" s="10">
        <f>IF(OR(A69="",D69=""),"",A69&amp;"|"&amp;MID(D69,FIND(LEFT(TRIM(SUBSTITUTE(D69,"0"," ")),1),SUBSTITUTE(D69,"0"," ")),50))</f>
        <v/>
      </c>
      <c r="F69" s="12">
        <f>IF(E69="","",IFERROR(MATCH(E69,Reconciliation!$E$2:$E$501,0),0))</f>
        <v/>
      </c>
      <c r="G69" s="11">
        <f>IF(OR(E69="",F69=0),"",INDEX(Reconciliation!$C$2:$C$501,F69))</f>
        <v/>
      </c>
      <c r="H69" s="10">
        <f>IF(E69="","",IF(COUNTIF($E$2:E69,E69)&gt;1,"Duplicate in 2B",IF(F69=0,"Only in 2B","In books")))</f>
        <v/>
      </c>
      <c r="I69" s="10">
        <f>IF(H69="Only in 2B","Not in your purchase register: book it, or check the period and the GSTIN",IF(H69="Duplicate in 2B","Same key as an earlier 2B row: left out of the totals",""))</f>
        <v/>
      </c>
    </row>
    <row r="70">
      <c r="A70" s="10">
        <f>UPPER(SUBSTITUTE(TRIM('GSTR-2B'!A70&amp;"")," ",""))</f>
        <v/>
      </c>
      <c r="B70" s="10">
        <f>IF(E70="","",'GSTR-2B'!C70&amp;"")</f>
        <v/>
      </c>
      <c r="C70" s="11">
        <f>IF(E70="","",SUM('GSTR-2B'!F70:I70))</f>
        <v/>
      </c>
      <c r="D70" s="10">
        <f>UPPER(SUBSTITUTE(SUBSTITUTE(SUBSTITUTE(SUBSTITUTE(SUBSTITUTE(SUBSTITUTE(SUBSTITUTE(SUBSTITUTE(SUBSTITUTE(SUBSTITUTE(SUBSTITUTE(SUBSTITUTE(SUBSTITUTE('GSTR-2B'!C70&amp;""," ",""),"/",""),"-",""),".",""),",",""),"_",""),"\",""),"(",""),")",""),"#",""),"*",""),"?",""),"~",""))</f>
        <v/>
      </c>
      <c r="E70" s="10">
        <f>IF(OR(A70="",D70=""),"",A70&amp;"|"&amp;MID(D70,FIND(LEFT(TRIM(SUBSTITUTE(D70,"0"," ")),1),SUBSTITUTE(D70,"0"," ")),50))</f>
        <v/>
      </c>
      <c r="F70" s="12">
        <f>IF(E70="","",IFERROR(MATCH(E70,Reconciliation!$E$2:$E$501,0),0))</f>
        <v/>
      </c>
      <c r="G70" s="11">
        <f>IF(OR(E70="",F70=0),"",INDEX(Reconciliation!$C$2:$C$501,F70))</f>
        <v/>
      </c>
      <c r="H70" s="10">
        <f>IF(E70="","",IF(COUNTIF($E$2:E70,E70)&gt;1,"Duplicate in 2B",IF(F70=0,"Only in 2B","In books")))</f>
        <v/>
      </c>
      <c r="I70" s="10">
        <f>IF(H70="Only in 2B","Not in your purchase register: book it, or check the period and the GSTIN",IF(H70="Duplicate in 2B","Same key as an earlier 2B row: left out of the totals",""))</f>
        <v/>
      </c>
    </row>
    <row r="71">
      <c r="A71" s="10">
        <f>UPPER(SUBSTITUTE(TRIM('GSTR-2B'!A71&amp;"")," ",""))</f>
        <v/>
      </c>
      <c r="B71" s="10">
        <f>IF(E71="","",'GSTR-2B'!C71&amp;"")</f>
        <v/>
      </c>
      <c r="C71" s="11">
        <f>IF(E71="","",SUM('GSTR-2B'!F71:I71))</f>
        <v/>
      </c>
      <c r="D71" s="10">
        <f>UPPER(SUBSTITUTE(SUBSTITUTE(SUBSTITUTE(SUBSTITUTE(SUBSTITUTE(SUBSTITUTE(SUBSTITUTE(SUBSTITUTE(SUBSTITUTE(SUBSTITUTE(SUBSTITUTE(SUBSTITUTE(SUBSTITUTE('GSTR-2B'!C71&amp;""," ",""),"/",""),"-",""),".",""),",",""),"_",""),"\",""),"(",""),")",""),"#",""),"*",""),"?",""),"~",""))</f>
        <v/>
      </c>
      <c r="E71" s="10">
        <f>IF(OR(A71="",D71=""),"",A71&amp;"|"&amp;MID(D71,FIND(LEFT(TRIM(SUBSTITUTE(D71,"0"," ")),1),SUBSTITUTE(D71,"0"," ")),50))</f>
        <v/>
      </c>
      <c r="F71" s="12">
        <f>IF(E71="","",IFERROR(MATCH(E71,Reconciliation!$E$2:$E$501,0),0))</f>
        <v/>
      </c>
      <c r="G71" s="11">
        <f>IF(OR(E71="",F71=0),"",INDEX(Reconciliation!$C$2:$C$501,F71))</f>
        <v/>
      </c>
      <c r="H71" s="10">
        <f>IF(E71="","",IF(COUNTIF($E$2:E71,E71)&gt;1,"Duplicate in 2B",IF(F71=0,"Only in 2B","In books")))</f>
        <v/>
      </c>
      <c r="I71" s="10">
        <f>IF(H71="Only in 2B","Not in your purchase register: book it, or check the period and the GSTIN",IF(H71="Duplicate in 2B","Same key as an earlier 2B row: left out of the totals",""))</f>
        <v/>
      </c>
    </row>
    <row r="72">
      <c r="A72" s="10">
        <f>UPPER(SUBSTITUTE(TRIM('GSTR-2B'!A72&amp;"")," ",""))</f>
        <v/>
      </c>
      <c r="B72" s="10">
        <f>IF(E72="","",'GSTR-2B'!C72&amp;"")</f>
        <v/>
      </c>
      <c r="C72" s="11">
        <f>IF(E72="","",SUM('GSTR-2B'!F72:I72))</f>
        <v/>
      </c>
      <c r="D72" s="10">
        <f>UPPER(SUBSTITUTE(SUBSTITUTE(SUBSTITUTE(SUBSTITUTE(SUBSTITUTE(SUBSTITUTE(SUBSTITUTE(SUBSTITUTE(SUBSTITUTE(SUBSTITUTE(SUBSTITUTE(SUBSTITUTE(SUBSTITUTE('GSTR-2B'!C72&amp;""," ",""),"/",""),"-",""),".",""),",",""),"_",""),"\",""),"(",""),")",""),"#",""),"*",""),"?",""),"~",""))</f>
        <v/>
      </c>
      <c r="E72" s="10">
        <f>IF(OR(A72="",D72=""),"",A72&amp;"|"&amp;MID(D72,FIND(LEFT(TRIM(SUBSTITUTE(D72,"0"," ")),1),SUBSTITUTE(D72,"0"," ")),50))</f>
        <v/>
      </c>
      <c r="F72" s="12">
        <f>IF(E72="","",IFERROR(MATCH(E72,Reconciliation!$E$2:$E$501,0),0))</f>
        <v/>
      </c>
      <c r="G72" s="11">
        <f>IF(OR(E72="",F72=0),"",INDEX(Reconciliation!$C$2:$C$501,F72))</f>
        <v/>
      </c>
      <c r="H72" s="10">
        <f>IF(E72="","",IF(COUNTIF($E$2:E72,E72)&gt;1,"Duplicate in 2B",IF(F72=0,"Only in 2B","In books")))</f>
        <v/>
      </c>
      <c r="I72" s="10">
        <f>IF(H72="Only in 2B","Not in your purchase register: book it, or check the period and the GSTIN",IF(H72="Duplicate in 2B","Same key as an earlier 2B row: left out of the totals",""))</f>
        <v/>
      </c>
    </row>
    <row r="73">
      <c r="A73" s="10">
        <f>UPPER(SUBSTITUTE(TRIM('GSTR-2B'!A73&amp;"")," ",""))</f>
        <v/>
      </c>
      <c r="B73" s="10">
        <f>IF(E73="","",'GSTR-2B'!C73&amp;"")</f>
        <v/>
      </c>
      <c r="C73" s="11">
        <f>IF(E73="","",SUM('GSTR-2B'!F73:I73))</f>
        <v/>
      </c>
      <c r="D73" s="10">
        <f>UPPER(SUBSTITUTE(SUBSTITUTE(SUBSTITUTE(SUBSTITUTE(SUBSTITUTE(SUBSTITUTE(SUBSTITUTE(SUBSTITUTE(SUBSTITUTE(SUBSTITUTE(SUBSTITUTE(SUBSTITUTE(SUBSTITUTE('GSTR-2B'!C73&amp;""," ",""),"/",""),"-",""),".",""),",",""),"_",""),"\",""),"(",""),")",""),"#",""),"*",""),"?",""),"~",""))</f>
        <v/>
      </c>
      <c r="E73" s="10">
        <f>IF(OR(A73="",D73=""),"",A73&amp;"|"&amp;MID(D73,FIND(LEFT(TRIM(SUBSTITUTE(D73,"0"," ")),1),SUBSTITUTE(D73,"0"," ")),50))</f>
        <v/>
      </c>
      <c r="F73" s="12">
        <f>IF(E73="","",IFERROR(MATCH(E73,Reconciliation!$E$2:$E$501,0),0))</f>
        <v/>
      </c>
      <c r="G73" s="11">
        <f>IF(OR(E73="",F73=0),"",INDEX(Reconciliation!$C$2:$C$501,F73))</f>
        <v/>
      </c>
      <c r="H73" s="10">
        <f>IF(E73="","",IF(COUNTIF($E$2:E73,E73)&gt;1,"Duplicate in 2B",IF(F73=0,"Only in 2B","In books")))</f>
        <v/>
      </c>
      <c r="I73" s="10">
        <f>IF(H73="Only in 2B","Not in your purchase register: book it, or check the period and the GSTIN",IF(H73="Duplicate in 2B","Same key as an earlier 2B row: left out of the totals",""))</f>
        <v/>
      </c>
    </row>
    <row r="74">
      <c r="A74" s="10">
        <f>UPPER(SUBSTITUTE(TRIM('GSTR-2B'!A74&amp;"")," ",""))</f>
        <v/>
      </c>
      <c r="B74" s="10">
        <f>IF(E74="","",'GSTR-2B'!C74&amp;"")</f>
        <v/>
      </c>
      <c r="C74" s="11">
        <f>IF(E74="","",SUM('GSTR-2B'!F74:I74))</f>
        <v/>
      </c>
      <c r="D74" s="10">
        <f>UPPER(SUBSTITUTE(SUBSTITUTE(SUBSTITUTE(SUBSTITUTE(SUBSTITUTE(SUBSTITUTE(SUBSTITUTE(SUBSTITUTE(SUBSTITUTE(SUBSTITUTE(SUBSTITUTE(SUBSTITUTE(SUBSTITUTE('GSTR-2B'!C74&amp;""," ",""),"/",""),"-",""),".",""),",",""),"_",""),"\",""),"(",""),")",""),"#",""),"*",""),"?",""),"~",""))</f>
        <v/>
      </c>
      <c r="E74" s="10">
        <f>IF(OR(A74="",D74=""),"",A74&amp;"|"&amp;MID(D74,FIND(LEFT(TRIM(SUBSTITUTE(D74,"0"," ")),1),SUBSTITUTE(D74,"0"," ")),50))</f>
        <v/>
      </c>
      <c r="F74" s="12">
        <f>IF(E74="","",IFERROR(MATCH(E74,Reconciliation!$E$2:$E$501,0),0))</f>
        <v/>
      </c>
      <c r="G74" s="11">
        <f>IF(OR(E74="",F74=0),"",INDEX(Reconciliation!$C$2:$C$501,F74))</f>
        <v/>
      </c>
      <c r="H74" s="10">
        <f>IF(E74="","",IF(COUNTIF($E$2:E74,E74)&gt;1,"Duplicate in 2B",IF(F74=0,"Only in 2B","In books")))</f>
        <v/>
      </c>
      <c r="I74" s="10">
        <f>IF(H74="Only in 2B","Not in your purchase register: book it, or check the period and the GSTIN",IF(H74="Duplicate in 2B","Same key as an earlier 2B row: left out of the totals",""))</f>
        <v/>
      </c>
    </row>
    <row r="75">
      <c r="A75" s="10">
        <f>UPPER(SUBSTITUTE(TRIM('GSTR-2B'!A75&amp;"")," ",""))</f>
        <v/>
      </c>
      <c r="B75" s="10">
        <f>IF(E75="","",'GSTR-2B'!C75&amp;"")</f>
        <v/>
      </c>
      <c r="C75" s="11">
        <f>IF(E75="","",SUM('GSTR-2B'!F75:I75))</f>
        <v/>
      </c>
      <c r="D75" s="10">
        <f>UPPER(SUBSTITUTE(SUBSTITUTE(SUBSTITUTE(SUBSTITUTE(SUBSTITUTE(SUBSTITUTE(SUBSTITUTE(SUBSTITUTE(SUBSTITUTE(SUBSTITUTE(SUBSTITUTE(SUBSTITUTE(SUBSTITUTE('GSTR-2B'!C75&amp;""," ",""),"/",""),"-",""),".",""),",",""),"_",""),"\",""),"(",""),")",""),"#",""),"*",""),"?",""),"~",""))</f>
        <v/>
      </c>
      <c r="E75" s="10">
        <f>IF(OR(A75="",D75=""),"",A75&amp;"|"&amp;MID(D75,FIND(LEFT(TRIM(SUBSTITUTE(D75,"0"," ")),1),SUBSTITUTE(D75,"0"," ")),50))</f>
        <v/>
      </c>
      <c r="F75" s="12">
        <f>IF(E75="","",IFERROR(MATCH(E75,Reconciliation!$E$2:$E$501,0),0))</f>
        <v/>
      </c>
      <c r="G75" s="11">
        <f>IF(OR(E75="",F75=0),"",INDEX(Reconciliation!$C$2:$C$501,F75))</f>
        <v/>
      </c>
      <c r="H75" s="10">
        <f>IF(E75="","",IF(COUNTIF($E$2:E75,E75)&gt;1,"Duplicate in 2B",IF(F75=0,"Only in 2B","In books")))</f>
        <v/>
      </c>
      <c r="I75" s="10">
        <f>IF(H75="Only in 2B","Not in your purchase register: book it, or check the period and the GSTIN",IF(H75="Duplicate in 2B","Same key as an earlier 2B row: left out of the totals",""))</f>
        <v/>
      </c>
    </row>
    <row r="76">
      <c r="A76" s="10">
        <f>UPPER(SUBSTITUTE(TRIM('GSTR-2B'!A76&amp;"")," ",""))</f>
        <v/>
      </c>
      <c r="B76" s="10">
        <f>IF(E76="","",'GSTR-2B'!C76&amp;"")</f>
        <v/>
      </c>
      <c r="C76" s="11">
        <f>IF(E76="","",SUM('GSTR-2B'!F76:I76))</f>
        <v/>
      </c>
      <c r="D76" s="10">
        <f>UPPER(SUBSTITUTE(SUBSTITUTE(SUBSTITUTE(SUBSTITUTE(SUBSTITUTE(SUBSTITUTE(SUBSTITUTE(SUBSTITUTE(SUBSTITUTE(SUBSTITUTE(SUBSTITUTE(SUBSTITUTE(SUBSTITUTE('GSTR-2B'!C76&amp;""," ",""),"/",""),"-",""),".",""),",",""),"_",""),"\",""),"(",""),")",""),"#",""),"*",""),"?",""),"~",""))</f>
        <v/>
      </c>
      <c r="E76" s="10">
        <f>IF(OR(A76="",D76=""),"",A76&amp;"|"&amp;MID(D76,FIND(LEFT(TRIM(SUBSTITUTE(D76,"0"," ")),1),SUBSTITUTE(D76,"0"," ")),50))</f>
        <v/>
      </c>
      <c r="F76" s="12">
        <f>IF(E76="","",IFERROR(MATCH(E76,Reconciliation!$E$2:$E$501,0),0))</f>
        <v/>
      </c>
      <c r="G76" s="11">
        <f>IF(OR(E76="",F76=0),"",INDEX(Reconciliation!$C$2:$C$501,F76))</f>
        <v/>
      </c>
      <c r="H76" s="10">
        <f>IF(E76="","",IF(COUNTIF($E$2:E76,E76)&gt;1,"Duplicate in 2B",IF(F76=0,"Only in 2B","In books")))</f>
        <v/>
      </c>
      <c r="I76" s="10">
        <f>IF(H76="Only in 2B","Not in your purchase register: book it, or check the period and the GSTIN",IF(H76="Duplicate in 2B","Same key as an earlier 2B row: left out of the totals",""))</f>
        <v/>
      </c>
    </row>
    <row r="77">
      <c r="A77" s="10">
        <f>UPPER(SUBSTITUTE(TRIM('GSTR-2B'!A77&amp;"")," ",""))</f>
        <v/>
      </c>
      <c r="B77" s="10">
        <f>IF(E77="","",'GSTR-2B'!C77&amp;"")</f>
        <v/>
      </c>
      <c r="C77" s="11">
        <f>IF(E77="","",SUM('GSTR-2B'!F77:I77))</f>
        <v/>
      </c>
      <c r="D77" s="10">
        <f>UPPER(SUBSTITUTE(SUBSTITUTE(SUBSTITUTE(SUBSTITUTE(SUBSTITUTE(SUBSTITUTE(SUBSTITUTE(SUBSTITUTE(SUBSTITUTE(SUBSTITUTE(SUBSTITUTE(SUBSTITUTE(SUBSTITUTE('GSTR-2B'!C77&amp;""," ",""),"/",""),"-",""),".",""),",",""),"_",""),"\",""),"(",""),")",""),"#",""),"*",""),"?",""),"~",""))</f>
        <v/>
      </c>
      <c r="E77" s="10">
        <f>IF(OR(A77="",D77=""),"",A77&amp;"|"&amp;MID(D77,FIND(LEFT(TRIM(SUBSTITUTE(D77,"0"," ")),1),SUBSTITUTE(D77,"0"," ")),50))</f>
        <v/>
      </c>
      <c r="F77" s="12">
        <f>IF(E77="","",IFERROR(MATCH(E77,Reconciliation!$E$2:$E$501,0),0))</f>
        <v/>
      </c>
      <c r="G77" s="11">
        <f>IF(OR(E77="",F77=0),"",INDEX(Reconciliation!$C$2:$C$501,F77))</f>
        <v/>
      </c>
      <c r="H77" s="10">
        <f>IF(E77="","",IF(COUNTIF($E$2:E77,E77)&gt;1,"Duplicate in 2B",IF(F77=0,"Only in 2B","In books")))</f>
        <v/>
      </c>
      <c r="I77" s="10">
        <f>IF(H77="Only in 2B","Not in your purchase register: book it, or check the period and the GSTIN",IF(H77="Duplicate in 2B","Same key as an earlier 2B row: left out of the totals",""))</f>
        <v/>
      </c>
    </row>
    <row r="78">
      <c r="A78" s="10">
        <f>UPPER(SUBSTITUTE(TRIM('GSTR-2B'!A78&amp;"")," ",""))</f>
        <v/>
      </c>
      <c r="B78" s="10">
        <f>IF(E78="","",'GSTR-2B'!C78&amp;"")</f>
        <v/>
      </c>
      <c r="C78" s="11">
        <f>IF(E78="","",SUM('GSTR-2B'!F78:I78))</f>
        <v/>
      </c>
      <c r="D78" s="10">
        <f>UPPER(SUBSTITUTE(SUBSTITUTE(SUBSTITUTE(SUBSTITUTE(SUBSTITUTE(SUBSTITUTE(SUBSTITUTE(SUBSTITUTE(SUBSTITUTE(SUBSTITUTE(SUBSTITUTE(SUBSTITUTE(SUBSTITUTE('GSTR-2B'!C78&amp;""," ",""),"/",""),"-",""),".",""),",",""),"_",""),"\",""),"(",""),")",""),"#",""),"*",""),"?",""),"~",""))</f>
        <v/>
      </c>
      <c r="E78" s="10">
        <f>IF(OR(A78="",D78=""),"",A78&amp;"|"&amp;MID(D78,FIND(LEFT(TRIM(SUBSTITUTE(D78,"0"," ")),1),SUBSTITUTE(D78,"0"," ")),50))</f>
        <v/>
      </c>
      <c r="F78" s="12">
        <f>IF(E78="","",IFERROR(MATCH(E78,Reconciliation!$E$2:$E$501,0),0))</f>
        <v/>
      </c>
      <c r="G78" s="11">
        <f>IF(OR(E78="",F78=0),"",INDEX(Reconciliation!$C$2:$C$501,F78))</f>
        <v/>
      </c>
      <c r="H78" s="10">
        <f>IF(E78="","",IF(COUNTIF($E$2:E78,E78)&gt;1,"Duplicate in 2B",IF(F78=0,"Only in 2B","In books")))</f>
        <v/>
      </c>
      <c r="I78" s="10">
        <f>IF(H78="Only in 2B","Not in your purchase register: book it, or check the period and the GSTIN",IF(H78="Duplicate in 2B","Same key as an earlier 2B row: left out of the totals",""))</f>
        <v/>
      </c>
    </row>
    <row r="79">
      <c r="A79" s="10">
        <f>UPPER(SUBSTITUTE(TRIM('GSTR-2B'!A79&amp;"")," ",""))</f>
        <v/>
      </c>
      <c r="B79" s="10">
        <f>IF(E79="","",'GSTR-2B'!C79&amp;"")</f>
        <v/>
      </c>
      <c r="C79" s="11">
        <f>IF(E79="","",SUM('GSTR-2B'!F79:I79))</f>
        <v/>
      </c>
      <c r="D79" s="10">
        <f>UPPER(SUBSTITUTE(SUBSTITUTE(SUBSTITUTE(SUBSTITUTE(SUBSTITUTE(SUBSTITUTE(SUBSTITUTE(SUBSTITUTE(SUBSTITUTE(SUBSTITUTE(SUBSTITUTE(SUBSTITUTE(SUBSTITUTE('GSTR-2B'!C79&amp;""," ",""),"/",""),"-",""),".",""),",",""),"_",""),"\",""),"(",""),")",""),"#",""),"*",""),"?",""),"~",""))</f>
        <v/>
      </c>
      <c r="E79" s="10">
        <f>IF(OR(A79="",D79=""),"",A79&amp;"|"&amp;MID(D79,FIND(LEFT(TRIM(SUBSTITUTE(D79,"0"," ")),1),SUBSTITUTE(D79,"0"," ")),50))</f>
        <v/>
      </c>
      <c r="F79" s="12">
        <f>IF(E79="","",IFERROR(MATCH(E79,Reconciliation!$E$2:$E$501,0),0))</f>
        <v/>
      </c>
      <c r="G79" s="11">
        <f>IF(OR(E79="",F79=0),"",INDEX(Reconciliation!$C$2:$C$501,F79))</f>
        <v/>
      </c>
      <c r="H79" s="10">
        <f>IF(E79="","",IF(COUNTIF($E$2:E79,E79)&gt;1,"Duplicate in 2B",IF(F79=0,"Only in 2B","In books")))</f>
        <v/>
      </c>
      <c r="I79" s="10">
        <f>IF(H79="Only in 2B","Not in your purchase register: book it, or check the period and the GSTIN",IF(H79="Duplicate in 2B","Same key as an earlier 2B row: left out of the totals",""))</f>
        <v/>
      </c>
    </row>
    <row r="80">
      <c r="A80" s="10">
        <f>UPPER(SUBSTITUTE(TRIM('GSTR-2B'!A80&amp;"")," ",""))</f>
        <v/>
      </c>
      <c r="B80" s="10">
        <f>IF(E80="","",'GSTR-2B'!C80&amp;"")</f>
        <v/>
      </c>
      <c r="C80" s="11">
        <f>IF(E80="","",SUM('GSTR-2B'!F80:I80))</f>
        <v/>
      </c>
      <c r="D80" s="10">
        <f>UPPER(SUBSTITUTE(SUBSTITUTE(SUBSTITUTE(SUBSTITUTE(SUBSTITUTE(SUBSTITUTE(SUBSTITUTE(SUBSTITUTE(SUBSTITUTE(SUBSTITUTE(SUBSTITUTE(SUBSTITUTE(SUBSTITUTE('GSTR-2B'!C80&amp;""," ",""),"/",""),"-",""),".",""),",",""),"_",""),"\",""),"(",""),")",""),"#",""),"*",""),"?",""),"~",""))</f>
        <v/>
      </c>
      <c r="E80" s="10">
        <f>IF(OR(A80="",D80=""),"",A80&amp;"|"&amp;MID(D80,FIND(LEFT(TRIM(SUBSTITUTE(D80,"0"," ")),1),SUBSTITUTE(D80,"0"," ")),50))</f>
        <v/>
      </c>
      <c r="F80" s="12">
        <f>IF(E80="","",IFERROR(MATCH(E80,Reconciliation!$E$2:$E$501,0),0))</f>
        <v/>
      </c>
      <c r="G80" s="11">
        <f>IF(OR(E80="",F80=0),"",INDEX(Reconciliation!$C$2:$C$501,F80))</f>
        <v/>
      </c>
      <c r="H80" s="10">
        <f>IF(E80="","",IF(COUNTIF($E$2:E80,E80)&gt;1,"Duplicate in 2B",IF(F80=0,"Only in 2B","In books")))</f>
        <v/>
      </c>
      <c r="I80" s="10">
        <f>IF(H80="Only in 2B","Not in your purchase register: book it, or check the period and the GSTIN",IF(H80="Duplicate in 2B","Same key as an earlier 2B row: left out of the totals",""))</f>
        <v/>
      </c>
    </row>
    <row r="81">
      <c r="A81" s="10">
        <f>UPPER(SUBSTITUTE(TRIM('GSTR-2B'!A81&amp;"")," ",""))</f>
        <v/>
      </c>
      <c r="B81" s="10">
        <f>IF(E81="","",'GSTR-2B'!C81&amp;"")</f>
        <v/>
      </c>
      <c r="C81" s="11">
        <f>IF(E81="","",SUM('GSTR-2B'!F81:I81))</f>
        <v/>
      </c>
      <c r="D81" s="10">
        <f>UPPER(SUBSTITUTE(SUBSTITUTE(SUBSTITUTE(SUBSTITUTE(SUBSTITUTE(SUBSTITUTE(SUBSTITUTE(SUBSTITUTE(SUBSTITUTE(SUBSTITUTE(SUBSTITUTE(SUBSTITUTE(SUBSTITUTE('GSTR-2B'!C81&amp;""," ",""),"/",""),"-",""),".",""),",",""),"_",""),"\",""),"(",""),")",""),"#",""),"*",""),"?",""),"~",""))</f>
        <v/>
      </c>
      <c r="E81" s="10">
        <f>IF(OR(A81="",D81=""),"",A81&amp;"|"&amp;MID(D81,FIND(LEFT(TRIM(SUBSTITUTE(D81,"0"," ")),1),SUBSTITUTE(D81,"0"," ")),50))</f>
        <v/>
      </c>
      <c r="F81" s="12">
        <f>IF(E81="","",IFERROR(MATCH(E81,Reconciliation!$E$2:$E$501,0),0))</f>
        <v/>
      </c>
      <c r="G81" s="11">
        <f>IF(OR(E81="",F81=0),"",INDEX(Reconciliation!$C$2:$C$501,F81))</f>
        <v/>
      </c>
      <c r="H81" s="10">
        <f>IF(E81="","",IF(COUNTIF($E$2:E81,E81)&gt;1,"Duplicate in 2B",IF(F81=0,"Only in 2B","In books")))</f>
        <v/>
      </c>
      <c r="I81" s="10">
        <f>IF(H81="Only in 2B","Not in your purchase register: book it, or check the period and the GSTIN",IF(H81="Duplicate in 2B","Same key as an earlier 2B row: left out of the totals",""))</f>
        <v/>
      </c>
    </row>
    <row r="82">
      <c r="A82" s="10">
        <f>UPPER(SUBSTITUTE(TRIM('GSTR-2B'!A82&amp;"")," ",""))</f>
        <v/>
      </c>
      <c r="B82" s="10">
        <f>IF(E82="","",'GSTR-2B'!C82&amp;"")</f>
        <v/>
      </c>
      <c r="C82" s="11">
        <f>IF(E82="","",SUM('GSTR-2B'!F82:I82))</f>
        <v/>
      </c>
      <c r="D82" s="10">
        <f>UPPER(SUBSTITUTE(SUBSTITUTE(SUBSTITUTE(SUBSTITUTE(SUBSTITUTE(SUBSTITUTE(SUBSTITUTE(SUBSTITUTE(SUBSTITUTE(SUBSTITUTE(SUBSTITUTE(SUBSTITUTE(SUBSTITUTE('GSTR-2B'!C82&amp;""," ",""),"/",""),"-",""),".",""),",",""),"_",""),"\",""),"(",""),")",""),"#",""),"*",""),"?",""),"~",""))</f>
        <v/>
      </c>
      <c r="E82" s="10">
        <f>IF(OR(A82="",D82=""),"",A82&amp;"|"&amp;MID(D82,FIND(LEFT(TRIM(SUBSTITUTE(D82,"0"," ")),1),SUBSTITUTE(D82,"0"," ")),50))</f>
        <v/>
      </c>
      <c r="F82" s="12">
        <f>IF(E82="","",IFERROR(MATCH(E82,Reconciliation!$E$2:$E$501,0),0))</f>
        <v/>
      </c>
      <c r="G82" s="11">
        <f>IF(OR(E82="",F82=0),"",INDEX(Reconciliation!$C$2:$C$501,F82))</f>
        <v/>
      </c>
      <c r="H82" s="10">
        <f>IF(E82="","",IF(COUNTIF($E$2:E82,E82)&gt;1,"Duplicate in 2B",IF(F82=0,"Only in 2B","In books")))</f>
        <v/>
      </c>
      <c r="I82" s="10">
        <f>IF(H82="Only in 2B","Not in your purchase register: book it, or check the period and the GSTIN",IF(H82="Duplicate in 2B","Same key as an earlier 2B row: left out of the totals",""))</f>
        <v/>
      </c>
    </row>
    <row r="83">
      <c r="A83" s="10">
        <f>UPPER(SUBSTITUTE(TRIM('GSTR-2B'!A83&amp;"")," ",""))</f>
        <v/>
      </c>
      <c r="B83" s="10">
        <f>IF(E83="","",'GSTR-2B'!C83&amp;"")</f>
        <v/>
      </c>
      <c r="C83" s="11">
        <f>IF(E83="","",SUM('GSTR-2B'!F83:I83))</f>
        <v/>
      </c>
      <c r="D83" s="10">
        <f>UPPER(SUBSTITUTE(SUBSTITUTE(SUBSTITUTE(SUBSTITUTE(SUBSTITUTE(SUBSTITUTE(SUBSTITUTE(SUBSTITUTE(SUBSTITUTE(SUBSTITUTE(SUBSTITUTE(SUBSTITUTE(SUBSTITUTE('GSTR-2B'!C83&amp;""," ",""),"/",""),"-",""),".",""),",",""),"_",""),"\",""),"(",""),")",""),"#",""),"*",""),"?",""),"~",""))</f>
        <v/>
      </c>
      <c r="E83" s="10">
        <f>IF(OR(A83="",D83=""),"",A83&amp;"|"&amp;MID(D83,FIND(LEFT(TRIM(SUBSTITUTE(D83,"0"," ")),1),SUBSTITUTE(D83,"0"," ")),50))</f>
        <v/>
      </c>
      <c r="F83" s="12">
        <f>IF(E83="","",IFERROR(MATCH(E83,Reconciliation!$E$2:$E$501,0),0))</f>
        <v/>
      </c>
      <c r="G83" s="11">
        <f>IF(OR(E83="",F83=0),"",INDEX(Reconciliation!$C$2:$C$501,F83))</f>
        <v/>
      </c>
      <c r="H83" s="10">
        <f>IF(E83="","",IF(COUNTIF($E$2:E83,E83)&gt;1,"Duplicate in 2B",IF(F83=0,"Only in 2B","In books")))</f>
        <v/>
      </c>
      <c r="I83" s="10">
        <f>IF(H83="Only in 2B","Not in your purchase register: book it, or check the period and the GSTIN",IF(H83="Duplicate in 2B","Same key as an earlier 2B row: left out of the totals",""))</f>
        <v/>
      </c>
    </row>
    <row r="84">
      <c r="A84" s="10">
        <f>UPPER(SUBSTITUTE(TRIM('GSTR-2B'!A84&amp;"")," ",""))</f>
        <v/>
      </c>
      <c r="B84" s="10">
        <f>IF(E84="","",'GSTR-2B'!C84&amp;"")</f>
        <v/>
      </c>
      <c r="C84" s="11">
        <f>IF(E84="","",SUM('GSTR-2B'!F84:I84))</f>
        <v/>
      </c>
      <c r="D84" s="10">
        <f>UPPER(SUBSTITUTE(SUBSTITUTE(SUBSTITUTE(SUBSTITUTE(SUBSTITUTE(SUBSTITUTE(SUBSTITUTE(SUBSTITUTE(SUBSTITUTE(SUBSTITUTE(SUBSTITUTE(SUBSTITUTE(SUBSTITUTE('GSTR-2B'!C84&amp;""," ",""),"/",""),"-",""),".",""),",",""),"_",""),"\",""),"(",""),")",""),"#",""),"*",""),"?",""),"~",""))</f>
        <v/>
      </c>
      <c r="E84" s="10">
        <f>IF(OR(A84="",D84=""),"",A84&amp;"|"&amp;MID(D84,FIND(LEFT(TRIM(SUBSTITUTE(D84,"0"," ")),1),SUBSTITUTE(D84,"0"," ")),50))</f>
        <v/>
      </c>
      <c r="F84" s="12">
        <f>IF(E84="","",IFERROR(MATCH(E84,Reconciliation!$E$2:$E$501,0),0))</f>
        <v/>
      </c>
      <c r="G84" s="11">
        <f>IF(OR(E84="",F84=0),"",INDEX(Reconciliation!$C$2:$C$501,F84))</f>
        <v/>
      </c>
      <c r="H84" s="10">
        <f>IF(E84="","",IF(COUNTIF($E$2:E84,E84)&gt;1,"Duplicate in 2B",IF(F84=0,"Only in 2B","In books")))</f>
        <v/>
      </c>
      <c r="I84" s="10">
        <f>IF(H84="Only in 2B","Not in your purchase register: book it, or check the period and the GSTIN",IF(H84="Duplicate in 2B","Same key as an earlier 2B row: left out of the totals",""))</f>
        <v/>
      </c>
    </row>
    <row r="85">
      <c r="A85" s="10">
        <f>UPPER(SUBSTITUTE(TRIM('GSTR-2B'!A85&amp;"")," ",""))</f>
        <v/>
      </c>
      <c r="B85" s="10">
        <f>IF(E85="","",'GSTR-2B'!C85&amp;"")</f>
        <v/>
      </c>
      <c r="C85" s="11">
        <f>IF(E85="","",SUM('GSTR-2B'!F85:I85))</f>
        <v/>
      </c>
      <c r="D85" s="10">
        <f>UPPER(SUBSTITUTE(SUBSTITUTE(SUBSTITUTE(SUBSTITUTE(SUBSTITUTE(SUBSTITUTE(SUBSTITUTE(SUBSTITUTE(SUBSTITUTE(SUBSTITUTE(SUBSTITUTE(SUBSTITUTE(SUBSTITUTE('GSTR-2B'!C85&amp;""," ",""),"/",""),"-",""),".",""),",",""),"_",""),"\",""),"(",""),")",""),"#",""),"*",""),"?",""),"~",""))</f>
        <v/>
      </c>
      <c r="E85" s="10">
        <f>IF(OR(A85="",D85=""),"",A85&amp;"|"&amp;MID(D85,FIND(LEFT(TRIM(SUBSTITUTE(D85,"0"," ")),1),SUBSTITUTE(D85,"0"," ")),50))</f>
        <v/>
      </c>
      <c r="F85" s="12">
        <f>IF(E85="","",IFERROR(MATCH(E85,Reconciliation!$E$2:$E$501,0),0))</f>
        <v/>
      </c>
      <c r="G85" s="11">
        <f>IF(OR(E85="",F85=0),"",INDEX(Reconciliation!$C$2:$C$501,F85))</f>
        <v/>
      </c>
      <c r="H85" s="10">
        <f>IF(E85="","",IF(COUNTIF($E$2:E85,E85)&gt;1,"Duplicate in 2B",IF(F85=0,"Only in 2B","In books")))</f>
        <v/>
      </c>
      <c r="I85" s="10">
        <f>IF(H85="Only in 2B","Not in your purchase register: book it, or check the period and the GSTIN",IF(H85="Duplicate in 2B","Same key as an earlier 2B row: left out of the totals",""))</f>
        <v/>
      </c>
    </row>
    <row r="86">
      <c r="A86" s="10">
        <f>UPPER(SUBSTITUTE(TRIM('GSTR-2B'!A86&amp;"")," ",""))</f>
        <v/>
      </c>
      <c r="B86" s="10">
        <f>IF(E86="","",'GSTR-2B'!C86&amp;"")</f>
        <v/>
      </c>
      <c r="C86" s="11">
        <f>IF(E86="","",SUM('GSTR-2B'!F86:I86))</f>
        <v/>
      </c>
      <c r="D86" s="10">
        <f>UPPER(SUBSTITUTE(SUBSTITUTE(SUBSTITUTE(SUBSTITUTE(SUBSTITUTE(SUBSTITUTE(SUBSTITUTE(SUBSTITUTE(SUBSTITUTE(SUBSTITUTE(SUBSTITUTE(SUBSTITUTE(SUBSTITUTE('GSTR-2B'!C86&amp;""," ",""),"/",""),"-",""),".",""),",",""),"_",""),"\",""),"(",""),")",""),"#",""),"*",""),"?",""),"~",""))</f>
        <v/>
      </c>
      <c r="E86" s="10">
        <f>IF(OR(A86="",D86=""),"",A86&amp;"|"&amp;MID(D86,FIND(LEFT(TRIM(SUBSTITUTE(D86,"0"," ")),1),SUBSTITUTE(D86,"0"," ")),50))</f>
        <v/>
      </c>
      <c r="F86" s="12">
        <f>IF(E86="","",IFERROR(MATCH(E86,Reconciliation!$E$2:$E$501,0),0))</f>
        <v/>
      </c>
      <c r="G86" s="11">
        <f>IF(OR(E86="",F86=0),"",INDEX(Reconciliation!$C$2:$C$501,F86))</f>
        <v/>
      </c>
      <c r="H86" s="10">
        <f>IF(E86="","",IF(COUNTIF($E$2:E86,E86)&gt;1,"Duplicate in 2B",IF(F86=0,"Only in 2B","In books")))</f>
        <v/>
      </c>
      <c r="I86" s="10">
        <f>IF(H86="Only in 2B","Not in your purchase register: book it, or check the period and the GSTIN",IF(H86="Duplicate in 2B","Same key as an earlier 2B row: left out of the totals",""))</f>
        <v/>
      </c>
    </row>
    <row r="87">
      <c r="A87" s="10">
        <f>UPPER(SUBSTITUTE(TRIM('GSTR-2B'!A87&amp;"")," ",""))</f>
        <v/>
      </c>
      <c r="B87" s="10">
        <f>IF(E87="","",'GSTR-2B'!C87&amp;"")</f>
        <v/>
      </c>
      <c r="C87" s="11">
        <f>IF(E87="","",SUM('GSTR-2B'!F87:I87))</f>
        <v/>
      </c>
      <c r="D87" s="10">
        <f>UPPER(SUBSTITUTE(SUBSTITUTE(SUBSTITUTE(SUBSTITUTE(SUBSTITUTE(SUBSTITUTE(SUBSTITUTE(SUBSTITUTE(SUBSTITUTE(SUBSTITUTE(SUBSTITUTE(SUBSTITUTE(SUBSTITUTE('GSTR-2B'!C87&amp;""," ",""),"/",""),"-",""),".",""),",",""),"_",""),"\",""),"(",""),")",""),"#",""),"*",""),"?",""),"~",""))</f>
        <v/>
      </c>
      <c r="E87" s="10">
        <f>IF(OR(A87="",D87=""),"",A87&amp;"|"&amp;MID(D87,FIND(LEFT(TRIM(SUBSTITUTE(D87,"0"," ")),1),SUBSTITUTE(D87,"0"," ")),50))</f>
        <v/>
      </c>
      <c r="F87" s="12">
        <f>IF(E87="","",IFERROR(MATCH(E87,Reconciliation!$E$2:$E$501,0),0))</f>
        <v/>
      </c>
      <c r="G87" s="11">
        <f>IF(OR(E87="",F87=0),"",INDEX(Reconciliation!$C$2:$C$501,F87))</f>
        <v/>
      </c>
      <c r="H87" s="10">
        <f>IF(E87="","",IF(COUNTIF($E$2:E87,E87)&gt;1,"Duplicate in 2B",IF(F87=0,"Only in 2B","In books")))</f>
        <v/>
      </c>
      <c r="I87" s="10">
        <f>IF(H87="Only in 2B","Not in your purchase register: book it, or check the period and the GSTIN",IF(H87="Duplicate in 2B","Same key as an earlier 2B row: left out of the totals",""))</f>
        <v/>
      </c>
    </row>
    <row r="88">
      <c r="A88" s="10">
        <f>UPPER(SUBSTITUTE(TRIM('GSTR-2B'!A88&amp;"")," ",""))</f>
        <v/>
      </c>
      <c r="B88" s="10">
        <f>IF(E88="","",'GSTR-2B'!C88&amp;"")</f>
        <v/>
      </c>
      <c r="C88" s="11">
        <f>IF(E88="","",SUM('GSTR-2B'!F88:I88))</f>
        <v/>
      </c>
      <c r="D88" s="10">
        <f>UPPER(SUBSTITUTE(SUBSTITUTE(SUBSTITUTE(SUBSTITUTE(SUBSTITUTE(SUBSTITUTE(SUBSTITUTE(SUBSTITUTE(SUBSTITUTE(SUBSTITUTE(SUBSTITUTE(SUBSTITUTE(SUBSTITUTE('GSTR-2B'!C88&amp;""," ",""),"/",""),"-",""),".",""),",",""),"_",""),"\",""),"(",""),")",""),"#",""),"*",""),"?",""),"~",""))</f>
        <v/>
      </c>
      <c r="E88" s="10">
        <f>IF(OR(A88="",D88=""),"",A88&amp;"|"&amp;MID(D88,FIND(LEFT(TRIM(SUBSTITUTE(D88,"0"," ")),1),SUBSTITUTE(D88,"0"," ")),50))</f>
        <v/>
      </c>
      <c r="F88" s="12">
        <f>IF(E88="","",IFERROR(MATCH(E88,Reconciliation!$E$2:$E$501,0),0))</f>
        <v/>
      </c>
      <c r="G88" s="11">
        <f>IF(OR(E88="",F88=0),"",INDEX(Reconciliation!$C$2:$C$501,F88))</f>
        <v/>
      </c>
      <c r="H88" s="10">
        <f>IF(E88="","",IF(COUNTIF($E$2:E88,E88)&gt;1,"Duplicate in 2B",IF(F88=0,"Only in 2B","In books")))</f>
        <v/>
      </c>
      <c r="I88" s="10">
        <f>IF(H88="Only in 2B","Not in your purchase register: book it, or check the period and the GSTIN",IF(H88="Duplicate in 2B","Same key as an earlier 2B row: left out of the totals",""))</f>
        <v/>
      </c>
    </row>
    <row r="89">
      <c r="A89" s="10">
        <f>UPPER(SUBSTITUTE(TRIM('GSTR-2B'!A89&amp;"")," ",""))</f>
        <v/>
      </c>
      <c r="B89" s="10">
        <f>IF(E89="","",'GSTR-2B'!C89&amp;"")</f>
        <v/>
      </c>
      <c r="C89" s="11">
        <f>IF(E89="","",SUM('GSTR-2B'!F89:I89))</f>
        <v/>
      </c>
      <c r="D89" s="10">
        <f>UPPER(SUBSTITUTE(SUBSTITUTE(SUBSTITUTE(SUBSTITUTE(SUBSTITUTE(SUBSTITUTE(SUBSTITUTE(SUBSTITUTE(SUBSTITUTE(SUBSTITUTE(SUBSTITUTE(SUBSTITUTE(SUBSTITUTE('GSTR-2B'!C89&amp;""," ",""),"/",""),"-",""),".",""),",",""),"_",""),"\",""),"(",""),")",""),"#",""),"*",""),"?",""),"~",""))</f>
        <v/>
      </c>
      <c r="E89" s="10">
        <f>IF(OR(A89="",D89=""),"",A89&amp;"|"&amp;MID(D89,FIND(LEFT(TRIM(SUBSTITUTE(D89,"0"," ")),1),SUBSTITUTE(D89,"0"," ")),50))</f>
        <v/>
      </c>
      <c r="F89" s="12">
        <f>IF(E89="","",IFERROR(MATCH(E89,Reconciliation!$E$2:$E$501,0),0))</f>
        <v/>
      </c>
      <c r="G89" s="11">
        <f>IF(OR(E89="",F89=0),"",INDEX(Reconciliation!$C$2:$C$501,F89))</f>
        <v/>
      </c>
      <c r="H89" s="10">
        <f>IF(E89="","",IF(COUNTIF($E$2:E89,E89)&gt;1,"Duplicate in 2B",IF(F89=0,"Only in 2B","In books")))</f>
        <v/>
      </c>
      <c r="I89" s="10">
        <f>IF(H89="Only in 2B","Not in your purchase register: book it, or check the period and the GSTIN",IF(H89="Duplicate in 2B","Same key as an earlier 2B row: left out of the totals",""))</f>
        <v/>
      </c>
    </row>
    <row r="90">
      <c r="A90" s="10">
        <f>UPPER(SUBSTITUTE(TRIM('GSTR-2B'!A90&amp;"")," ",""))</f>
        <v/>
      </c>
      <c r="B90" s="10">
        <f>IF(E90="","",'GSTR-2B'!C90&amp;"")</f>
        <v/>
      </c>
      <c r="C90" s="11">
        <f>IF(E90="","",SUM('GSTR-2B'!F90:I90))</f>
        <v/>
      </c>
      <c r="D90" s="10">
        <f>UPPER(SUBSTITUTE(SUBSTITUTE(SUBSTITUTE(SUBSTITUTE(SUBSTITUTE(SUBSTITUTE(SUBSTITUTE(SUBSTITUTE(SUBSTITUTE(SUBSTITUTE(SUBSTITUTE(SUBSTITUTE(SUBSTITUTE('GSTR-2B'!C90&amp;""," ",""),"/",""),"-",""),".",""),",",""),"_",""),"\",""),"(",""),")",""),"#",""),"*",""),"?",""),"~",""))</f>
        <v/>
      </c>
      <c r="E90" s="10">
        <f>IF(OR(A90="",D90=""),"",A90&amp;"|"&amp;MID(D90,FIND(LEFT(TRIM(SUBSTITUTE(D90,"0"," ")),1),SUBSTITUTE(D90,"0"," ")),50))</f>
        <v/>
      </c>
      <c r="F90" s="12">
        <f>IF(E90="","",IFERROR(MATCH(E90,Reconciliation!$E$2:$E$501,0),0))</f>
        <v/>
      </c>
      <c r="G90" s="11">
        <f>IF(OR(E90="",F90=0),"",INDEX(Reconciliation!$C$2:$C$501,F90))</f>
        <v/>
      </c>
      <c r="H90" s="10">
        <f>IF(E90="","",IF(COUNTIF($E$2:E90,E90)&gt;1,"Duplicate in 2B",IF(F90=0,"Only in 2B","In books")))</f>
        <v/>
      </c>
      <c r="I90" s="10">
        <f>IF(H90="Only in 2B","Not in your purchase register: book it, or check the period and the GSTIN",IF(H90="Duplicate in 2B","Same key as an earlier 2B row: left out of the totals",""))</f>
        <v/>
      </c>
    </row>
    <row r="91">
      <c r="A91" s="10">
        <f>UPPER(SUBSTITUTE(TRIM('GSTR-2B'!A91&amp;"")," ",""))</f>
        <v/>
      </c>
      <c r="B91" s="10">
        <f>IF(E91="","",'GSTR-2B'!C91&amp;"")</f>
        <v/>
      </c>
      <c r="C91" s="11">
        <f>IF(E91="","",SUM('GSTR-2B'!F91:I91))</f>
        <v/>
      </c>
      <c r="D91" s="10">
        <f>UPPER(SUBSTITUTE(SUBSTITUTE(SUBSTITUTE(SUBSTITUTE(SUBSTITUTE(SUBSTITUTE(SUBSTITUTE(SUBSTITUTE(SUBSTITUTE(SUBSTITUTE(SUBSTITUTE(SUBSTITUTE(SUBSTITUTE('GSTR-2B'!C91&amp;""," ",""),"/",""),"-",""),".",""),",",""),"_",""),"\",""),"(",""),")",""),"#",""),"*",""),"?",""),"~",""))</f>
        <v/>
      </c>
      <c r="E91" s="10">
        <f>IF(OR(A91="",D91=""),"",A91&amp;"|"&amp;MID(D91,FIND(LEFT(TRIM(SUBSTITUTE(D91,"0"," ")),1),SUBSTITUTE(D91,"0"," ")),50))</f>
        <v/>
      </c>
      <c r="F91" s="12">
        <f>IF(E91="","",IFERROR(MATCH(E91,Reconciliation!$E$2:$E$501,0),0))</f>
        <v/>
      </c>
      <c r="G91" s="11">
        <f>IF(OR(E91="",F91=0),"",INDEX(Reconciliation!$C$2:$C$501,F91))</f>
        <v/>
      </c>
      <c r="H91" s="10">
        <f>IF(E91="","",IF(COUNTIF($E$2:E91,E91)&gt;1,"Duplicate in 2B",IF(F91=0,"Only in 2B","In books")))</f>
        <v/>
      </c>
      <c r="I91" s="10">
        <f>IF(H91="Only in 2B","Not in your purchase register: book it, or check the period and the GSTIN",IF(H91="Duplicate in 2B","Same key as an earlier 2B row: left out of the totals",""))</f>
        <v/>
      </c>
    </row>
    <row r="92">
      <c r="A92" s="10">
        <f>UPPER(SUBSTITUTE(TRIM('GSTR-2B'!A92&amp;"")," ",""))</f>
        <v/>
      </c>
      <c r="B92" s="10">
        <f>IF(E92="","",'GSTR-2B'!C92&amp;"")</f>
        <v/>
      </c>
      <c r="C92" s="11">
        <f>IF(E92="","",SUM('GSTR-2B'!F92:I92))</f>
        <v/>
      </c>
      <c r="D92" s="10">
        <f>UPPER(SUBSTITUTE(SUBSTITUTE(SUBSTITUTE(SUBSTITUTE(SUBSTITUTE(SUBSTITUTE(SUBSTITUTE(SUBSTITUTE(SUBSTITUTE(SUBSTITUTE(SUBSTITUTE(SUBSTITUTE(SUBSTITUTE('GSTR-2B'!C92&amp;""," ",""),"/",""),"-",""),".",""),",",""),"_",""),"\",""),"(",""),")",""),"#",""),"*",""),"?",""),"~",""))</f>
        <v/>
      </c>
      <c r="E92" s="10">
        <f>IF(OR(A92="",D92=""),"",A92&amp;"|"&amp;MID(D92,FIND(LEFT(TRIM(SUBSTITUTE(D92,"0"," ")),1),SUBSTITUTE(D92,"0"," ")),50))</f>
        <v/>
      </c>
      <c r="F92" s="12">
        <f>IF(E92="","",IFERROR(MATCH(E92,Reconciliation!$E$2:$E$501,0),0))</f>
        <v/>
      </c>
      <c r="G92" s="11">
        <f>IF(OR(E92="",F92=0),"",INDEX(Reconciliation!$C$2:$C$501,F92))</f>
        <v/>
      </c>
      <c r="H92" s="10">
        <f>IF(E92="","",IF(COUNTIF($E$2:E92,E92)&gt;1,"Duplicate in 2B",IF(F92=0,"Only in 2B","In books")))</f>
        <v/>
      </c>
      <c r="I92" s="10">
        <f>IF(H92="Only in 2B","Not in your purchase register: book it, or check the period and the GSTIN",IF(H92="Duplicate in 2B","Same key as an earlier 2B row: left out of the totals",""))</f>
        <v/>
      </c>
    </row>
    <row r="93">
      <c r="A93" s="10">
        <f>UPPER(SUBSTITUTE(TRIM('GSTR-2B'!A93&amp;"")," ",""))</f>
        <v/>
      </c>
      <c r="B93" s="10">
        <f>IF(E93="","",'GSTR-2B'!C93&amp;"")</f>
        <v/>
      </c>
      <c r="C93" s="11">
        <f>IF(E93="","",SUM('GSTR-2B'!F93:I93))</f>
        <v/>
      </c>
      <c r="D93" s="10">
        <f>UPPER(SUBSTITUTE(SUBSTITUTE(SUBSTITUTE(SUBSTITUTE(SUBSTITUTE(SUBSTITUTE(SUBSTITUTE(SUBSTITUTE(SUBSTITUTE(SUBSTITUTE(SUBSTITUTE(SUBSTITUTE(SUBSTITUTE('GSTR-2B'!C93&amp;""," ",""),"/",""),"-",""),".",""),",",""),"_",""),"\",""),"(",""),")",""),"#",""),"*",""),"?",""),"~",""))</f>
        <v/>
      </c>
      <c r="E93" s="10">
        <f>IF(OR(A93="",D93=""),"",A93&amp;"|"&amp;MID(D93,FIND(LEFT(TRIM(SUBSTITUTE(D93,"0"," ")),1),SUBSTITUTE(D93,"0"," ")),50))</f>
        <v/>
      </c>
      <c r="F93" s="12">
        <f>IF(E93="","",IFERROR(MATCH(E93,Reconciliation!$E$2:$E$501,0),0))</f>
        <v/>
      </c>
      <c r="G93" s="11">
        <f>IF(OR(E93="",F93=0),"",INDEX(Reconciliation!$C$2:$C$501,F93))</f>
        <v/>
      </c>
      <c r="H93" s="10">
        <f>IF(E93="","",IF(COUNTIF($E$2:E93,E93)&gt;1,"Duplicate in 2B",IF(F93=0,"Only in 2B","In books")))</f>
        <v/>
      </c>
      <c r="I93" s="10">
        <f>IF(H93="Only in 2B","Not in your purchase register: book it, or check the period and the GSTIN",IF(H93="Duplicate in 2B","Same key as an earlier 2B row: left out of the totals",""))</f>
        <v/>
      </c>
    </row>
    <row r="94">
      <c r="A94" s="10">
        <f>UPPER(SUBSTITUTE(TRIM('GSTR-2B'!A94&amp;"")," ",""))</f>
        <v/>
      </c>
      <c r="B94" s="10">
        <f>IF(E94="","",'GSTR-2B'!C94&amp;"")</f>
        <v/>
      </c>
      <c r="C94" s="11">
        <f>IF(E94="","",SUM('GSTR-2B'!F94:I94))</f>
        <v/>
      </c>
      <c r="D94" s="10">
        <f>UPPER(SUBSTITUTE(SUBSTITUTE(SUBSTITUTE(SUBSTITUTE(SUBSTITUTE(SUBSTITUTE(SUBSTITUTE(SUBSTITUTE(SUBSTITUTE(SUBSTITUTE(SUBSTITUTE(SUBSTITUTE(SUBSTITUTE('GSTR-2B'!C94&amp;""," ",""),"/",""),"-",""),".",""),",",""),"_",""),"\",""),"(",""),")",""),"#",""),"*",""),"?",""),"~",""))</f>
        <v/>
      </c>
      <c r="E94" s="10">
        <f>IF(OR(A94="",D94=""),"",A94&amp;"|"&amp;MID(D94,FIND(LEFT(TRIM(SUBSTITUTE(D94,"0"," ")),1),SUBSTITUTE(D94,"0"," ")),50))</f>
        <v/>
      </c>
      <c r="F94" s="12">
        <f>IF(E94="","",IFERROR(MATCH(E94,Reconciliation!$E$2:$E$501,0),0))</f>
        <v/>
      </c>
      <c r="G94" s="11">
        <f>IF(OR(E94="",F94=0),"",INDEX(Reconciliation!$C$2:$C$501,F94))</f>
        <v/>
      </c>
      <c r="H94" s="10">
        <f>IF(E94="","",IF(COUNTIF($E$2:E94,E94)&gt;1,"Duplicate in 2B",IF(F94=0,"Only in 2B","In books")))</f>
        <v/>
      </c>
      <c r="I94" s="10">
        <f>IF(H94="Only in 2B","Not in your purchase register: book it, or check the period and the GSTIN",IF(H94="Duplicate in 2B","Same key as an earlier 2B row: left out of the totals",""))</f>
        <v/>
      </c>
    </row>
    <row r="95">
      <c r="A95" s="10">
        <f>UPPER(SUBSTITUTE(TRIM('GSTR-2B'!A95&amp;"")," ",""))</f>
        <v/>
      </c>
      <c r="B95" s="10">
        <f>IF(E95="","",'GSTR-2B'!C95&amp;"")</f>
        <v/>
      </c>
      <c r="C95" s="11">
        <f>IF(E95="","",SUM('GSTR-2B'!F95:I95))</f>
        <v/>
      </c>
      <c r="D95" s="10">
        <f>UPPER(SUBSTITUTE(SUBSTITUTE(SUBSTITUTE(SUBSTITUTE(SUBSTITUTE(SUBSTITUTE(SUBSTITUTE(SUBSTITUTE(SUBSTITUTE(SUBSTITUTE(SUBSTITUTE(SUBSTITUTE(SUBSTITUTE('GSTR-2B'!C95&amp;""," ",""),"/",""),"-",""),".",""),",",""),"_",""),"\",""),"(",""),")",""),"#",""),"*",""),"?",""),"~",""))</f>
        <v/>
      </c>
      <c r="E95" s="10">
        <f>IF(OR(A95="",D95=""),"",A95&amp;"|"&amp;MID(D95,FIND(LEFT(TRIM(SUBSTITUTE(D95,"0"," ")),1),SUBSTITUTE(D95,"0"," ")),50))</f>
        <v/>
      </c>
      <c r="F95" s="12">
        <f>IF(E95="","",IFERROR(MATCH(E95,Reconciliation!$E$2:$E$501,0),0))</f>
        <v/>
      </c>
      <c r="G95" s="11">
        <f>IF(OR(E95="",F95=0),"",INDEX(Reconciliation!$C$2:$C$501,F95))</f>
        <v/>
      </c>
      <c r="H95" s="10">
        <f>IF(E95="","",IF(COUNTIF($E$2:E95,E95)&gt;1,"Duplicate in 2B",IF(F95=0,"Only in 2B","In books")))</f>
        <v/>
      </c>
      <c r="I95" s="10">
        <f>IF(H95="Only in 2B","Not in your purchase register: book it, or check the period and the GSTIN",IF(H95="Duplicate in 2B","Same key as an earlier 2B row: left out of the totals",""))</f>
        <v/>
      </c>
    </row>
    <row r="96">
      <c r="A96" s="10">
        <f>UPPER(SUBSTITUTE(TRIM('GSTR-2B'!A96&amp;"")," ",""))</f>
        <v/>
      </c>
      <c r="B96" s="10">
        <f>IF(E96="","",'GSTR-2B'!C96&amp;"")</f>
        <v/>
      </c>
      <c r="C96" s="11">
        <f>IF(E96="","",SUM('GSTR-2B'!F96:I96))</f>
        <v/>
      </c>
      <c r="D96" s="10">
        <f>UPPER(SUBSTITUTE(SUBSTITUTE(SUBSTITUTE(SUBSTITUTE(SUBSTITUTE(SUBSTITUTE(SUBSTITUTE(SUBSTITUTE(SUBSTITUTE(SUBSTITUTE(SUBSTITUTE(SUBSTITUTE(SUBSTITUTE('GSTR-2B'!C96&amp;""," ",""),"/",""),"-",""),".",""),",",""),"_",""),"\",""),"(",""),")",""),"#",""),"*",""),"?",""),"~",""))</f>
        <v/>
      </c>
      <c r="E96" s="10">
        <f>IF(OR(A96="",D96=""),"",A96&amp;"|"&amp;MID(D96,FIND(LEFT(TRIM(SUBSTITUTE(D96,"0"," ")),1),SUBSTITUTE(D96,"0"," ")),50))</f>
        <v/>
      </c>
      <c r="F96" s="12">
        <f>IF(E96="","",IFERROR(MATCH(E96,Reconciliation!$E$2:$E$501,0),0))</f>
        <v/>
      </c>
      <c r="G96" s="11">
        <f>IF(OR(E96="",F96=0),"",INDEX(Reconciliation!$C$2:$C$501,F96))</f>
        <v/>
      </c>
      <c r="H96" s="10">
        <f>IF(E96="","",IF(COUNTIF($E$2:E96,E96)&gt;1,"Duplicate in 2B",IF(F96=0,"Only in 2B","In books")))</f>
        <v/>
      </c>
      <c r="I96" s="10">
        <f>IF(H96="Only in 2B","Not in your purchase register: book it, or check the period and the GSTIN",IF(H96="Duplicate in 2B","Same key as an earlier 2B row: left out of the totals",""))</f>
        <v/>
      </c>
    </row>
    <row r="97">
      <c r="A97" s="10">
        <f>UPPER(SUBSTITUTE(TRIM('GSTR-2B'!A97&amp;"")," ",""))</f>
        <v/>
      </c>
      <c r="B97" s="10">
        <f>IF(E97="","",'GSTR-2B'!C97&amp;"")</f>
        <v/>
      </c>
      <c r="C97" s="11">
        <f>IF(E97="","",SUM('GSTR-2B'!F97:I97))</f>
        <v/>
      </c>
      <c r="D97" s="10">
        <f>UPPER(SUBSTITUTE(SUBSTITUTE(SUBSTITUTE(SUBSTITUTE(SUBSTITUTE(SUBSTITUTE(SUBSTITUTE(SUBSTITUTE(SUBSTITUTE(SUBSTITUTE(SUBSTITUTE(SUBSTITUTE(SUBSTITUTE('GSTR-2B'!C97&amp;""," ",""),"/",""),"-",""),".",""),",",""),"_",""),"\",""),"(",""),")",""),"#",""),"*",""),"?",""),"~",""))</f>
        <v/>
      </c>
      <c r="E97" s="10">
        <f>IF(OR(A97="",D97=""),"",A97&amp;"|"&amp;MID(D97,FIND(LEFT(TRIM(SUBSTITUTE(D97,"0"," ")),1),SUBSTITUTE(D97,"0"," ")),50))</f>
        <v/>
      </c>
      <c r="F97" s="12">
        <f>IF(E97="","",IFERROR(MATCH(E97,Reconciliation!$E$2:$E$501,0),0))</f>
        <v/>
      </c>
      <c r="G97" s="11">
        <f>IF(OR(E97="",F97=0),"",INDEX(Reconciliation!$C$2:$C$501,F97))</f>
        <v/>
      </c>
      <c r="H97" s="10">
        <f>IF(E97="","",IF(COUNTIF($E$2:E97,E97)&gt;1,"Duplicate in 2B",IF(F97=0,"Only in 2B","In books")))</f>
        <v/>
      </c>
      <c r="I97" s="10">
        <f>IF(H97="Only in 2B","Not in your purchase register: book it, or check the period and the GSTIN",IF(H97="Duplicate in 2B","Same key as an earlier 2B row: left out of the totals",""))</f>
        <v/>
      </c>
    </row>
    <row r="98">
      <c r="A98" s="10">
        <f>UPPER(SUBSTITUTE(TRIM('GSTR-2B'!A98&amp;"")," ",""))</f>
        <v/>
      </c>
      <c r="B98" s="10">
        <f>IF(E98="","",'GSTR-2B'!C98&amp;"")</f>
        <v/>
      </c>
      <c r="C98" s="11">
        <f>IF(E98="","",SUM('GSTR-2B'!F98:I98))</f>
        <v/>
      </c>
      <c r="D98" s="10">
        <f>UPPER(SUBSTITUTE(SUBSTITUTE(SUBSTITUTE(SUBSTITUTE(SUBSTITUTE(SUBSTITUTE(SUBSTITUTE(SUBSTITUTE(SUBSTITUTE(SUBSTITUTE(SUBSTITUTE(SUBSTITUTE(SUBSTITUTE('GSTR-2B'!C98&amp;""," ",""),"/",""),"-",""),".",""),",",""),"_",""),"\",""),"(",""),")",""),"#",""),"*",""),"?",""),"~",""))</f>
        <v/>
      </c>
      <c r="E98" s="10">
        <f>IF(OR(A98="",D98=""),"",A98&amp;"|"&amp;MID(D98,FIND(LEFT(TRIM(SUBSTITUTE(D98,"0"," ")),1),SUBSTITUTE(D98,"0"," ")),50))</f>
        <v/>
      </c>
      <c r="F98" s="12">
        <f>IF(E98="","",IFERROR(MATCH(E98,Reconciliation!$E$2:$E$501,0),0))</f>
        <v/>
      </c>
      <c r="G98" s="11">
        <f>IF(OR(E98="",F98=0),"",INDEX(Reconciliation!$C$2:$C$501,F98))</f>
        <v/>
      </c>
      <c r="H98" s="10">
        <f>IF(E98="","",IF(COUNTIF($E$2:E98,E98)&gt;1,"Duplicate in 2B",IF(F98=0,"Only in 2B","In books")))</f>
        <v/>
      </c>
      <c r="I98" s="10">
        <f>IF(H98="Only in 2B","Not in your purchase register: book it, or check the period and the GSTIN",IF(H98="Duplicate in 2B","Same key as an earlier 2B row: left out of the totals",""))</f>
        <v/>
      </c>
    </row>
    <row r="99">
      <c r="A99" s="10">
        <f>UPPER(SUBSTITUTE(TRIM('GSTR-2B'!A99&amp;"")," ",""))</f>
        <v/>
      </c>
      <c r="B99" s="10">
        <f>IF(E99="","",'GSTR-2B'!C99&amp;"")</f>
        <v/>
      </c>
      <c r="C99" s="11">
        <f>IF(E99="","",SUM('GSTR-2B'!F99:I99))</f>
        <v/>
      </c>
      <c r="D99" s="10">
        <f>UPPER(SUBSTITUTE(SUBSTITUTE(SUBSTITUTE(SUBSTITUTE(SUBSTITUTE(SUBSTITUTE(SUBSTITUTE(SUBSTITUTE(SUBSTITUTE(SUBSTITUTE(SUBSTITUTE(SUBSTITUTE(SUBSTITUTE('GSTR-2B'!C99&amp;""," ",""),"/",""),"-",""),".",""),",",""),"_",""),"\",""),"(",""),")",""),"#",""),"*",""),"?",""),"~",""))</f>
        <v/>
      </c>
      <c r="E99" s="10">
        <f>IF(OR(A99="",D99=""),"",A99&amp;"|"&amp;MID(D99,FIND(LEFT(TRIM(SUBSTITUTE(D99,"0"," ")),1),SUBSTITUTE(D99,"0"," ")),50))</f>
        <v/>
      </c>
      <c r="F99" s="12">
        <f>IF(E99="","",IFERROR(MATCH(E99,Reconciliation!$E$2:$E$501,0),0))</f>
        <v/>
      </c>
      <c r="G99" s="11">
        <f>IF(OR(E99="",F99=0),"",INDEX(Reconciliation!$C$2:$C$501,F99))</f>
        <v/>
      </c>
      <c r="H99" s="10">
        <f>IF(E99="","",IF(COUNTIF($E$2:E99,E99)&gt;1,"Duplicate in 2B",IF(F99=0,"Only in 2B","In books")))</f>
        <v/>
      </c>
      <c r="I99" s="10">
        <f>IF(H99="Only in 2B","Not in your purchase register: book it, or check the period and the GSTIN",IF(H99="Duplicate in 2B","Same key as an earlier 2B row: left out of the totals",""))</f>
        <v/>
      </c>
    </row>
    <row r="100">
      <c r="A100" s="10">
        <f>UPPER(SUBSTITUTE(TRIM('GSTR-2B'!A100&amp;"")," ",""))</f>
        <v/>
      </c>
      <c r="B100" s="10">
        <f>IF(E100="","",'GSTR-2B'!C100&amp;"")</f>
        <v/>
      </c>
      <c r="C100" s="11">
        <f>IF(E100="","",SUM('GSTR-2B'!F100:I100))</f>
        <v/>
      </c>
      <c r="D100" s="10">
        <f>UPPER(SUBSTITUTE(SUBSTITUTE(SUBSTITUTE(SUBSTITUTE(SUBSTITUTE(SUBSTITUTE(SUBSTITUTE(SUBSTITUTE(SUBSTITUTE(SUBSTITUTE(SUBSTITUTE(SUBSTITUTE(SUBSTITUTE('GSTR-2B'!C100&amp;""," ",""),"/",""),"-",""),".",""),",",""),"_",""),"\",""),"(",""),")",""),"#",""),"*",""),"?",""),"~",""))</f>
        <v/>
      </c>
      <c r="E100" s="10">
        <f>IF(OR(A100="",D100=""),"",A100&amp;"|"&amp;MID(D100,FIND(LEFT(TRIM(SUBSTITUTE(D100,"0"," ")),1),SUBSTITUTE(D100,"0"," ")),50))</f>
        <v/>
      </c>
      <c r="F100" s="12">
        <f>IF(E100="","",IFERROR(MATCH(E100,Reconciliation!$E$2:$E$501,0),0))</f>
        <v/>
      </c>
      <c r="G100" s="11">
        <f>IF(OR(E100="",F100=0),"",INDEX(Reconciliation!$C$2:$C$501,F100))</f>
        <v/>
      </c>
      <c r="H100" s="10">
        <f>IF(E100="","",IF(COUNTIF($E$2:E100,E100)&gt;1,"Duplicate in 2B",IF(F100=0,"Only in 2B","In books")))</f>
        <v/>
      </c>
      <c r="I100" s="10">
        <f>IF(H100="Only in 2B","Not in your purchase register: book it, or check the period and the GSTIN",IF(H100="Duplicate in 2B","Same key as an earlier 2B row: left out of the totals",""))</f>
        <v/>
      </c>
    </row>
    <row r="101">
      <c r="A101" s="10">
        <f>UPPER(SUBSTITUTE(TRIM('GSTR-2B'!A101&amp;"")," ",""))</f>
        <v/>
      </c>
      <c r="B101" s="10">
        <f>IF(E101="","",'GSTR-2B'!C101&amp;"")</f>
        <v/>
      </c>
      <c r="C101" s="11">
        <f>IF(E101="","",SUM('GSTR-2B'!F101:I101))</f>
        <v/>
      </c>
      <c r="D101" s="10">
        <f>UPPER(SUBSTITUTE(SUBSTITUTE(SUBSTITUTE(SUBSTITUTE(SUBSTITUTE(SUBSTITUTE(SUBSTITUTE(SUBSTITUTE(SUBSTITUTE(SUBSTITUTE(SUBSTITUTE(SUBSTITUTE(SUBSTITUTE('GSTR-2B'!C101&amp;""," ",""),"/",""),"-",""),".",""),",",""),"_",""),"\",""),"(",""),")",""),"#",""),"*",""),"?",""),"~",""))</f>
        <v/>
      </c>
      <c r="E101" s="10">
        <f>IF(OR(A101="",D101=""),"",A101&amp;"|"&amp;MID(D101,FIND(LEFT(TRIM(SUBSTITUTE(D101,"0"," ")),1),SUBSTITUTE(D101,"0"," ")),50))</f>
        <v/>
      </c>
      <c r="F101" s="12">
        <f>IF(E101="","",IFERROR(MATCH(E101,Reconciliation!$E$2:$E$501,0),0))</f>
        <v/>
      </c>
      <c r="G101" s="11">
        <f>IF(OR(E101="",F101=0),"",INDEX(Reconciliation!$C$2:$C$501,F101))</f>
        <v/>
      </c>
      <c r="H101" s="10">
        <f>IF(E101="","",IF(COUNTIF($E$2:E101,E101)&gt;1,"Duplicate in 2B",IF(F101=0,"Only in 2B","In books")))</f>
        <v/>
      </c>
      <c r="I101" s="10">
        <f>IF(H101="Only in 2B","Not in your purchase register: book it, or check the period and the GSTIN",IF(H101="Duplicate in 2B","Same key as an earlier 2B row: left out of the totals",""))</f>
        <v/>
      </c>
    </row>
    <row r="102">
      <c r="A102" s="10">
        <f>UPPER(SUBSTITUTE(TRIM('GSTR-2B'!A102&amp;"")," ",""))</f>
        <v/>
      </c>
      <c r="B102" s="10">
        <f>IF(E102="","",'GSTR-2B'!C102&amp;"")</f>
        <v/>
      </c>
      <c r="C102" s="11">
        <f>IF(E102="","",SUM('GSTR-2B'!F102:I102))</f>
        <v/>
      </c>
      <c r="D102" s="10">
        <f>UPPER(SUBSTITUTE(SUBSTITUTE(SUBSTITUTE(SUBSTITUTE(SUBSTITUTE(SUBSTITUTE(SUBSTITUTE(SUBSTITUTE(SUBSTITUTE(SUBSTITUTE(SUBSTITUTE(SUBSTITUTE(SUBSTITUTE('GSTR-2B'!C102&amp;""," ",""),"/",""),"-",""),".",""),",",""),"_",""),"\",""),"(",""),")",""),"#",""),"*",""),"?",""),"~",""))</f>
        <v/>
      </c>
      <c r="E102" s="10">
        <f>IF(OR(A102="",D102=""),"",A102&amp;"|"&amp;MID(D102,FIND(LEFT(TRIM(SUBSTITUTE(D102,"0"," ")),1),SUBSTITUTE(D102,"0"," ")),50))</f>
        <v/>
      </c>
      <c r="F102" s="12">
        <f>IF(E102="","",IFERROR(MATCH(E102,Reconciliation!$E$2:$E$501,0),0))</f>
        <v/>
      </c>
      <c r="G102" s="11">
        <f>IF(OR(E102="",F102=0),"",INDEX(Reconciliation!$C$2:$C$501,F102))</f>
        <v/>
      </c>
      <c r="H102" s="10">
        <f>IF(E102="","",IF(COUNTIF($E$2:E102,E102)&gt;1,"Duplicate in 2B",IF(F102=0,"Only in 2B","In books")))</f>
        <v/>
      </c>
      <c r="I102" s="10">
        <f>IF(H102="Only in 2B","Not in your purchase register: book it, or check the period and the GSTIN",IF(H102="Duplicate in 2B","Same key as an earlier 2B row: left out of the totals",""))</f>
        <v/>
      </c>
    </row>
    <row r="103">
      <c r="A103" s="10">
        <f>UPPER(SUBSTITUTE(TRIM('GSTR-2B'!A103&amp;"")," ",""))</f>
        <v/>
      </c>
      <c r="B103" s="10">
        <f>IF(E103="","",'GSTR-2B'!C103&amp;"")</f>
        <v/>
      </c>
      <c r="C103" s="11">
        <f>IF(E103="","",SUM('GSTR-2B'!F103:I103))</f>
        <v/>
      </c>
      <c r="D103" s="10">
        <f>UPPER(SUBSTITUTE(SUBSTITUTE(SUBSTITUTE(SUBSTITUTE(SUBSTITUTE(SUBSTITUTE(SUBSTITUTE(SUBSTITUTE(SUBSTITUTE(SUBSTITUTE(SUBSTITUTE(SUBSTITUTE(SUBSTITUTE('GSTR-2B'!C103&amp;""," ",""),"/",""),"-",""),".",""),",",""),"_",""),"\",""),"(",""),")",""),"#",""),"*",""),"?",""),"~",""))</f>
        <v/>
      </c>
      <c r="E103" s="10">
        <f>IF(OR(A103="",D103=""),"",A103&amp;"|"&amp;MID(D103,FIND(LEFT(TRIM(SUBSTITUTE(D103,"0"," ")),1),SUBSTITUTE(D103,"0"," ")),50))</f>
        <v/>
      </c>
      <c r="F103" s="12">
        <f>IF(E103="","",IFERROR(MATCH(E103,Reconciliation!$E$2:$E$501,0),0))</f>
        <v/>
      </c>
      <c r="G103" s="11">
        <f>IF(OR(E103="",F103=0),"",INDEX(Reconciliation!$C$2:$C$501,F103))</f>
        <v/>
      </c>
      <c r="H103" s="10">
        <f>IF(E103="","",IF(COUNTIF($E$2:E103,E103)&gt;1,"Duplicate in 2B",IF(F103=0,"Only in 2B","In books")))</f>
        <v/>
      </c>
      <c r="I103" s="10">
        <f>IF(H103="Only in 2B","Not in your purchase register: book it, or check the period and the GSTIN",IF(H103="Duplicate in 2B","Same key as an earlier 2B row: left out of the totals",""))</f>
        <v/>
      </c>
    </row>
    <row r="104">
      <c r="A104" s="10">
        <f>UPPER(SUBSTITUTE(TRIM('GSTR-2B'!A104&amp;"")," ",""))</f>
        <v/>
      </c>
      <c r="B104" s="10">
        <f>IF(E104="","",'GSTR-2B'!C104&amp;"")</f>
        <v/>
      </c>
      <c r="C104" s="11">
        <f>IF(E104="","",SUM('GSTR-2B'!F104:I104))</f>
        <v/>
      </c>
      <c r="D104" s="10">
        <f>UPPER(SUBSTITUTE(SUBSTITUTE(SUBSTITUTE(SUBSTITUTE(SUBSTITUTE(SUBSTITUTE(SUBSTITUTE(SUBSTITUTE(SUBSTITUTE(SUBSTITUTE(SUBSTITUTE(SUBSTITUTE(SUBSTITUTE('GSTR-2B'!C104&amp;""," ",""),"/",""),"-",""),".",""),",",""),"_",""),"\",""),"(",""),")",""),"#",""),"*",""),"?",""),"~",""))</f>
        <v/>
      </c>
      <c r="E104" s="10">
        <f>IF(OR(A104="",D104=""),"",A104&amp;"|"&amp;MID(D104,FIND(LEFT(TRIM(SUBSTITUTE(D104,"0"," ")),1),SUBSTITUTE(D104,"0"," ")),50))</f>
        <v/>
      </c>
      <c r="F104" s="12">
        <f>IF(E104="","",IFERROR(MATCH(E104,Reconciliation!$E$2:$E$501,0),0))</f>
        <v/>
      </c>
      <c r="G104" s="11">
        <f>IF(OR(E104="",F104=0),"",INDEX(Reconciliation!$C$2:$C$501,F104))</f>
        <v/>
      </c>
      <c r="H104" s="10">
        <f>IF(E104="","",IF(COUNTIF($E$2:E104,E104)&gt;1,"Duplicate in 2B",IF(F104=0,"Only in 2B","In books")))</f>
        <v/>
      </c>
      <c r="I104" s="10">
        <f>IF(H104="Only in 2B","Not in your purchase register: book it, or check the period and the GSTIN",IF(H104="Duplicate in 2B","Same key as an earlier 2B row: left out of the totals",""))</f>
        <v/>
      </c>
    </row>
    <row r="105">
      <c r="A105" s="10">
        <f>UPPER(SUBSTITUTE(TRIM('GSTR-2B'!A105&amp;"")," ",""))</f>
        <v/>
      </c>
      <c r="B105" s="10">
        <f>IF(E105="","",'GSTR-2B'!C105&amp;"")</f>
        <v/>
      </c>
      <c r="C105" s="11">
        <f>IF(E105="","",SUM('GSTR-2B'!F105:I105))</f>
        <v/>
      </c>
      <c r="D105" s="10">
        <f>UPPER(SUBSTITUTE(SUBSTITUTE(SUBSTITUTE(SUBSTITUTE(SUBSTITUTE(SUBSTITUTE(SUBSTITUTE(SUBSTITUTE(SUBSTITUTE(SUBSTITUTE(SUBSTITUTE(SUBSTITUTE(SUBSTITUTE('GSTR-2B'!C105&amp;""," ",""),"/",""),"-",""),".",""),",",""),"_",""),"\",""),"(",""),")",""),"#",""),"*",""),"?",""),"~",""))</f>
        <v/>
      </c>
      <c r="E105" s="10">
        <f>IF(OR(A105="",D105=""),"",A105&amp;"|"&amp;MID(D105,FIND(LEFT(TRIM(SUBSTITUTE(D105,"0"," ")),1),SUBSTITUTE(D105,"0"," ")),50))</f>
        <v/>
      </c>
      <c r="F105" s="12">
        <f>IF(E105="","",IFERROR(MATCH(E105,Reconciliation!$E$2:$E$501,0),0))</f>
        <v/>
      </c>
      <c r="G105" s="11">
        <f>IF(OR(E105="",F105=0),"",INDEX(Reconciliation!$C$2:$C$501,F105))</f>
        <v/>
      </c>
      <c r="H105" s="10">
        <f>IF(E105="","",IF(COUNTIF($E$2:E105,E105)&gt;1,"Duplicate in 2B",IF(F105=0,"Only in 2B","In books")))</f>
        <v/>
      </c>
      <c r="I105" s="10">
        <f>IF(H105="Only in 2B","Not in your purchase register: book it, or check the period and the GSTIN",IF(H105="Duplicate in 2B","Same key as an earlier 2B row: left out of the totals",""))</f>
        <v/>
      </c>
    </row>
    <row r="106">
      <c r="A106" s="10">
        <f>UPPER(SUBSTITUTE(TRIM('GSTR-2B'!A106&amp;"")," ",""))</f>
        <v/>
      </c>
      <c r="B106" s="10">
        <f>IF(E106="","",'GSTR-2B'!C106&amp;"")</f>
        <v/>
      </c>
      <c r="C106" s="11">
        <f>IF(E106="","",SUM('GSTR-2B'!F106:I106))</f>
        <v/>
      </c>
      <c r="D106" s="10">
        <f>UPPER(SUBSTITUTE(SUBSTITUTE(SUBSTITUTE(SUBSTITUTE(SUBSTITUTE(SUBSTITUTE(SUBSTITUTE(SUBSTITUTE(SUBSTITUTE(SUBSTITUTE(SUBSTITUTE(SUBSTITUTE(SUBSTITUTE('GSTR-2B'!C106&amp;""," ",""),"/",""),"-",""),".",""),",",""),"_",""),"\",""),"(",""),")",""),"#",""),"*",""),"?",""),"~",""))</f>
        <v/>
      </c>
      <c r="E106" s="10">
        <f>IF(OR(A106="",D106=""),"",A106&amp;"|"&amp;MID(D106,FIND(LEFT(TRIM(SUBSTITUTE(D106,"0"," ")),1),SUBSTITUTE(D106,"0"," ")),50))</f>
        <v/>
      </c>
      <c r="F106" s="12">
        <f>IF(E106="","",IFERROR(MATCH(E106,Reconciliation!$E$2:$E$501,0),0))</f>
        <v/>
      </c>
      <c r="G106" s="11">
        <f>IF(OR(E106="",F106=0),"",INDEX(Reconciliation!$C$2:$C$501,F106))</f>
        <v/>
      </c>
      <c r="H106" s="10">
        <f>IF(E106="","",IF(COUNTIF($E$2:E106,E106)&gt;1,"Duplicate in 2B",IF(F106=0,"Only in 2B","In books")))</f>
        <v/>
      </c>
      <c r="I106" s="10">
        <f>IF(H106="Only in 2B","Not in your purchase register: book it, or check the period and the GSTIN",IF(H106="Duplicate in 2B","Same key as an earlier 2B row: left out of the totals",""))</f>
        <v/>
      </c>
    </row>
    <row r="107">
      <c r="A107" s="10">
        <f>UPPER(SUBSTITUTE(TRIM('GSTR-2B'!A107&amp;"")," ",""))</f>
        <v/>
      </c>
      <c r="B107" s="10">
        <f>IF(E107="","",'GSTR-2B'!C107&amp;"")</f>
        <v/>
      </c>
      <c r="C107" s="11">
        <f>IF(E107="","",SUM('GSTR-2B'!F107:I107))</f>
        <v/>
      </c>
      <c r="D107" s="10">
        <f>UPPER(SUBSTITUTE(SUBSTITUTE(SUBSTITUTE(SUBSTITUTE(SUBSTITUTE(SUBSTITUTE(SUBSTITUTE(SUBSTITUTE(SUBSTITUTE(SUBSTITUTE(SUBSTITUTE(SUBSTITUTE(SUBSTITUTE('GSTR-2B'!C107&amp;""," ",""),"/",""),"-",""),".",""),",",""),"_",""),"\",""),"(",""),")",""),"#",""),"*",""),"?",""),"~",""))</f>
        <v/>
      </c>
      <c r="E107" s="10">
        <f>IF(OR(A107="",D107=""),"",A107&amp;"|"&amp;MID(D107,FIND(LEFT(TRIM(SUBSTITUTE(D107,"0"," ")),1),SUBSTITUTE(D107,"0"," ")),50))</f>
        <v/>
      </c>
      <c r="F107" s="12">
        <f>IF(E107="","",IFERROR(MATCH(E107,Reconciliation!$E$2:$E$501,0),0))</f>
        <v/>
      </c>
      <c r="G107" s="11">
        <f>IF(OR(E107="",F107=0),"",INDEX(Reconciliation!$C$2:$C$501,F107))</f>
        <v/>
      </c>
      <c r="H107" s="10">
        <f>IF(E107="","",IF(COUNTIF($E$2:E107,E107)&gt;1,"Duplicate in 2B",IF(F107=0,"Only in 2B","In books")))</f>
        <v/>
      </c>
      <c r="I107" s="10">
        <f>IF(H107="Only in 2B","Not in your purchase register: book it, or check the period and the GSTIN",IF(H107="Duplicate in 2B","Same key as an earlier 2B row: left out of the totals",""))</f>
        <v/>
      </c>
    </row>
    <row r="108">
      <c r="A108" s="10">
        <f>UPPER(SUBSTITUTE(TRIM('GSTR-2B'!A108&amp;"")," ",""))</f>
        <v/>
      </c>
      <c r="B108" s="10">
        <f>IF(E108="","",'GSTR-2B'!C108&amp;"")</f>
        <v/>
      </c>
      <c r="C108" s="11">
        <f>IF(E108="","",SUM('GSTR-2B'!F108:I108))</f>
        <v/>
      </c>
      <c r="D108" s="10">
        <f>UPPER(SUBSTITUTE(SUBSTITUTE(SUBSTITUTE(SUBSTITUTE(SUBSTITUTE(SUBSTITUTE(SUBSTITUTE(SUBSTITUTE(SUBSTITUTE(SUBSTITUTE(SUBSTITUTE(SUBSTITUTE(SUBSTITUTE('GSTR-2B'!C108&amp;""," ",""),"/",""),"-",""),".",""),",",""),"_",""),"\",""),"(",""),")",""),"#",""),"*",""),"?",""),"~",""))</f>
        <v/>
      </c>
      <c r="E108" s="10">
        <f>IF(OR(A108="",D108=""),"",A108&amp;"|"&amp;MID(D108,FIND(LEFT(TRIM(SUBSTITUTE(D108,"0"," ")),1),SUBSTITUTE(D108,"0"," ")),50))</f>
        <v/>
      </c>
      <c r="F108" s="12">
        <f>IF(E108="","",IFERROR(MATCH(E108,Reconciliation!$E$2:$E$501,0),0))</f>
        <v/>
      </c>
      <c r="G108" s="11">
        <f>IF(OR(E108="",F108=0),"",INDEX(Reconciliation!$C$2:$C$501,F108))</f>
        <v/>
      </c>
      <c r="H108" s="10">
        <f>IF(E108="","",IF(COUNTIF($E$2:E108,E108)&gt;1,"Duplicate in 2B",IF(F108=0,"Only in 2B","In books")))</f>
        <v/>
      </c>
      <c r="I108" s="10">
        <f>IF(H108="Only in 2B","Not in your purchase register: book it, or check the period and the GSTIN",IF(H108="Duplicate in 2B","Same key as an earlier 2B row: left out of the totals",""))</f>
        <v/>
      </c>
    </row>
    <row r="109">
      <c r="A109" s="10">
        <f>UPPER(SUBSTITUTE(TRIM('GSTR-2B'!A109&amp;"")," ",""))</f>
        <v/>
      </c>
      <c r="B109" s="10">
        <f>IF(E109="","",'GSTR-2B'!C109&amp;"")</f>
        <v/>
      </c>
      <c r="C109" s="11">
        <f>IF(E109="","",SUM('GSTR-2B'!F109:I109))</f>
        <v/>
      </c>
      <c r="D109" s="10">
        <f>UPPER(SUBSTITUTE(SUBSTITUTE(SUBSTITUTE(SUBSTITUTE(SUBSTITUTE(SUBSTITUTE(SUBSTITUTE(SUBSTITUTE(SUBSTITUTE(SUBSTITUTE(SUBSTITUTE(SUBSTITUTE(SUBSTITUTE('GSTR-2B'!C109&amp;""," ",""),"/",""),"-",""),".",""),",",""),"_",""),"\",""),"(",""),")",""),"#",""),"*",""),"?",""),"~",""))</f>
        <v/>
      </c>
      <c r="E109" s="10">
        <f>IF(OR(A109="",D109=""),"",A109&amp;"|"&amp;MID(D109,FIND(LEFT(TRIM(SUBSTITUTE(D109,"0"," ")),1),SUBSTITUTE(D109,"0"," ")),50))</f>
        <v/>
      </c>
      <c r="F109" s="12">
        <f>IF(E109="","",IFERROR(MATCH(E109,Reconciliation!$E$2:$E$501,0),0))</f>
        <v/>
      </c>
      <c r="G109" s="11">
        <f>IF(OR(E109="",F109=0),"",INDEX(Reconciliation!$C$2:$C$501,F109))</f>
        <v/>
      </c>
      <c r="H109" s="10">
        <f>IF(E109="","",IF(COUNTIF($E$2:E109,E109)&gt;1,"Duplicate in 2B",IF(F109=0,"Only in 2B","In books")))</f>
        <v/>
      </c>
      <c r="I109" s="10">
        <f>IF(H109="Only in 2B","Not in your purchase register: book it, or check the period and the GSTIN",IF(H109="Duplicate in 2B","Same key as an earlier 2B row: left out of the totals",""))</f>
        <v/>
      </c>
    </row>
    <row r="110">
      <c r="A110" s="10">
        <f>UPPER(SUBSTITUTE(TRIM('GSTR-2B'!A110&amp;"")," ",""))</f>
        <v/>
      </c>
      <c r="B110" s="10">
        <f>IF(E110="","",'GSTR-2B'!C110&amp;"")</f>
        <v/>
      </c>
      <c r="C110" s="11">
        <f>IF(E110="","",SUM('GSTR-2B'!F110:I110))</f>
        <v/>
      </c>
      <c r="D110" s="10">
        <f>UPPER(SUBSTITUTE(SUBSTITUTE(SUBSTITUTE(SUBSTITUTE(SUBSTITUTE(SUBSTITUTE(SUBSTITUTE(SUBSTITUTE(SUBSTITUTE(SUBSTITUTE(SUBSTITUTE(SUBSTITUTE(SUBSTITUTE('GSTR-2B'!C110&amp;""," ",""),"/",""),"-",""),".",""),",",""),"_",""),"\",""),"(",""),")",""),"#",""),"*",""),"?",""),"~",""))</f>
        <v/>
      </c>
      <c r="E110" s="10">
        <f>IF(OR(A110="",D110=""),"",A110&amp;"|"&amp;MID(D110,FIND(LEFT(TRIM(SUBSTITUTE(D110,"0"," ")),1),SUBSTITUTE(D110,"0"," ")),50))</f>
        <v/>
      </c>
      <c r="F110" s="12">
        <f>IF(E110="","",IFERROR(MATCH(E110,Reconciliation!$E$2:$E$501,0),0))</f>
        <v/>
      </c>
      <c r="G110" s="11">
        <f>IF(OR(E110="",F110=0),"",INDEX(Reconciliation!$C$2:$C$501,F110))</f>
        <v/>
      </c>
      <c r="H110" s="10">
        <f>IF(E110="","",IF(COUNTIF($E$2:E110,E110)&gt;1,"Duplicate in 2B",IF(F110=0,"Only in 2B","In books")))</f>
        <v/>
      </c>
      <c r="I110" s="10">
        <f>IF(H110="Only in 2B","Not in your purchase register: book it, or check the period and the GSTIN",IF(H110="Duplicate in 2B","Same key as an earlier 2B row: left out of the totals",""))</f>
        <v/>
      </c>
    </row>
    <row r="111">
      <c r="A111" s="10">
        <f>UPPER(SUBSTITUTE(TRIM('GSTR-2B'!A111&amp;"")," ",""))</f>
        <v/>
      </c>
      <c r="B111" s="10">
        <f>IF(E111="","",'GSTR-2B'!C111&amp;"")</f>
        <v/>
      </c>
      <c r="C111" s="11">
        <f>IF(E111="","",SUM('GSTR-2B'!F111:I111))</f>
        <v/>
      </c>
      <c r="D111" s="10">
        <f>UPPER(SUBSTITUTE(SUBSTITUTE(SUBSTITUTE(SUBSTITUTE(SUBSTITUTE(SUBSTITUTE(SUBSTITUTE(SUBSTITUTE(SUBSTITUTE(SUBSTITUTE(SUBSTITUTE(SUBSTITUTE(SUBSTITUTE('GSTR-2B'!C111&amp;""," ",""),"/",""),"-",""),".",""),",",""),"_",""),"\",""),"(",""),")",""),"#",""),"*",""),"?",""),"~",""))</f>
        <v/>
      </c>
      <c r="E111" s="10">
        <f>IF(OR(A111="",D111=""),"",A111&amp;"|"&amp;MID(D111,FIND(LEFT(TRIM(SUBSTITUTE(D111,"0"," ")),1),SUBSTITUTE(D111,"0"," ")),50))</f>
        <v/>
      </c>
      <c r="F111" s="12">
        <f>IF(E111="","",IFERROR(MATCH(E111,Reconciliation!$E$2:$E$501,0),0))</f>
        <v/>
      </c>
      <c r="G111" s="11">
        <f>IF(OR(E111="",F111=0),"",INDEX(Reconciliation!$C$2:$C$501,F111))</f>
        <v/>
      </c>
      <c r="H111" s="10">
        <f>IF(E111="","",IF(COUNTIF($E$2:E111,E111)&gt;1,"Duplicate in 2B",IF(F111=0,"Only in 2B","In books")))</f>
        <v/>
      </c>
      <c r="I111" s="10">
        <f>IF(H111="Only in 2B","Not in your purchase register: book it, or check the period and the GSTIN",IF(H111="Duplicate in 2B","Same key as an earlier 2B row: left out of the totals",""))</f>
        <v/>
      </c>
    </row>
    <row r="112">
      <c r="A112" s="10">
        <f>UPPER(SUBSTITUTE(TRIM('GSTR-2B'!A112&amp;"")," ",""))</f>
        <v/>
      </c>
      <c r="B112" s="10">
        <f>IF(E112="","",'GSTR-2B'!C112&amp;"")</f>
        <v/>
      </c>
      <c r="C112" s="11">
        <f>IF(E112="","",SUM('GSTR-2B'!F112:I112))</f>
        <v/>
      </c>
      <c r="D112" s="10">
        <f>UPPER(SUBSTITUTE(SUBSTITUTE(SUBSTITUTE(SUBSTITUTE(SUBSTITUTE(SUBSTITUTE(SUBSTITUTE(SUBSTITUTE(SUBSTITUTE(SUBSTITUTE(SUBSTITUTE(SUBSTITUTE(SUBSTITUTE('GSTR-2B'!C112&amp;""," ",""),"/",""),"-",""),".",""),",",""),"_",""),"\",""),"(",""),")",""),"#",""),"*",""),"?",""),"~",""))</f>
        <v/>
      </c>
      <c r="E112" s="10">
        <f>IF(OR(A112="",D112=""),"",A112&amp;"|"&amp;MID(D112,FIND(LEFT(TRIM(SUBSTITUTE(D112,"0"," ")),1),SUBSTITUTE(D112,"0"," ")),50))</f>
        <v/>
      </c>
      <c r="F112" s="12">
        <f>IF(E112="","",IFERROR(MATCH(E112,Reconciliation!$E$2:$E$501,0),0))</f>
        <v/>
      </c>
      <c r="G112" s="11">
        <f>IF(OR(E112="",F112=0),"",INDEX(Reconciliation!$C$2:$C$501,F112))</f>
        <v/>
      </c>
      <c r="H112" s="10">
        <f>IF(E112="","",IF(COUNTIF($E$2:E112,E112)&gt;1,"Duplicate in 2B",IF(F112=0,"Only in 2B","In books")))</f>
        <v/>
      </c>
      <c r="I112" s="10">
        <f>IF(H112="Only in 2B","Not in your purchase register: book it, or check the period and the GSTIN",IF(H112="Duplicate in 2B","Same key as an earlier 2B row: left out of the totals",""))</f>
        <v/>
      </c>
    </row>
    <row r="113">
      <c r="A113" s="10">
        <f>UPPER(SUBSTITUTE(TRIM('GSTR-2B'!A113&amp;"")," ",""))</f>
        <v/>
      </c>
      <c r="B113" s="10">
        <f>IF(E113="","",'GSTR-2B'!C113&amp;"")</f>
        <v/>
      </c>
      <c r="C113" s="11">
        <f>IF(E113="","",SUM('GSTR-2B'!F113:I113))</f>
        <v/>
      </c>
      <c r="D113" s="10">
        <f>UPPER(SUBSTITUTE(SUBSTITUTE(SUBSTITUTE(SUBSTITUTE(SUBSTITUTE(SUBSTITUTE(SUBSTITUTE(SUBSTITUTE(SUBSTITUTE(SUBSTITUTE(SUBSTITUTE(SUBSTITUTE(SUBSTITUTE('GSTR-2B'!C113&amp;""," ",""),"/",""),"-",""),".",""),",",""),"_",""),"\",""),"(",""),")",""),"#",""),"*",""),"?",""),"~",""))</f>
        <v/>
      </c>
      <c r="E113" s="10">
        <f>IF(OR(A113="",D113=""),"",A113&amp;"|"&amp;MID(D113,FIND(LEFT(TRIM(SUBSTITUTE(D113,"0"," ")),1),SUBSTITUTE(D113,"0"," ")),50))</f>
        <v/>
      </c>
      <c r="F113" s="12">
        <f>IF(E113="","",IFERROR(MATCH(E113,Reconciliation!$E$2:$E$501,0),0))</f>
        <v/>
      </c>
      <c r="G113" s="11">
        <f>IF(OR(E113="",F113=0),"",INDEX(Reconciliation!$C$2:$C$501,F113))</f>
        <v/>
      </c>
      <c r="H113" s="10">
        <f>IF(E113="","",IF(COUNTIF($E$2:E113,E113)&gt;1,"Duplicate in 2B",IF(F113=0,"Only in 2B","In books")))</f>
        <v/>
      </c>
      <c r="I113" s="10">
        <f>IF(H113="Only in 2B","Not in your purchase register: book it, or check the period and the GSTIN",IF(H113="Duplicate in 2B","Same key as an earlier 2B row: left out of the totals",""))</f>
        <v/>
      </c>
    </row>
    <row r="114">
      <c r="A114" s="10">
        <f>UPPER(SUBSTITUTE(TRIM('GSTR-2B'!A114&amp;"")," ",""))</f>
        <v/>
      </c>
      <c r="B114" s="10">
        <f>IF(E114="","",'GSTR-2B'!C114&amp;"")</f>
        <v/>
      </c>
      <c r="C114" s="11">
        <f>IF(E114="","",SUM('GSTR-2B'!F114:I114))</f>
        <v/>
      </c>
      <c r="D114" s="10">
        <f>UPPER(SUBSTITUTE(SUBSTITUTE(SUBSTITUTE(SUBSTITUTE(SUBSTITUTE(SUBSTITUTE(SUBSTITUTE(SUBSTITUTE(SUBSTITUTE(SUBSTITUTE(SUBSTITUTE(SUBSTITUTE(SUBSTITUTE('GSTR-2B'!C114&amp;""," ",""),"/",""),"-",""),".",""),",",""),"_",""),"\",""),"(",""),")",""),"#",""),"*",""),"?",""),"~",""))</f>
        <v/>
      </c>
      <c r="E114" s="10">
        <f>IF(OR(A114="",D114=""),"",A114&amp;"|"&amp;MID(D114,FIND(LEFT(TRIM(SUBSTITUTE(D114,"0"," ")),1),SUBSTITUTE(D114,"0"," ")),50))</f>
        <v/>
      </c>
      <c r="F114" s="12">
        <f>IF(E114="","",IFERROR(MATCH(E114,Reconciliation!$E$2:$E$501,0),0))</f>
        <v/>
      </c>
      <c r="G114" s="11">
        <f>IF(OR(E114="",F114=0),"",INDEX(Reconciliation!$C$2:$C$501,F114))</f>
        <v/>
      </c>
      <c r="H114" s="10">
        <f>IF(E114="","",IF(COUNTIF($E$2:E114,E114)&gt;1,"Duplicate in 2B",IF(F114=0,"Only in 2B","In books")))</f>
        <v/>
      </c>
      <c r="I114" s="10">
        <f>IF(H114="Only in 2B","Not in your purchase register: book it, or check the period and the GSTIN",IF(H114="Duplicate in 2B","Same key as an earlier 2B row: left out of the totals",""))</f>
        <v/>
      </c>
    </row>
    <row r="115">
      <c r="A115" s="10">
        <f>UPPER(SUBSTITUTE(TRIM('GSTR-2B'!A115&amp;"")," ",""))</f>
        <v/>
      </c>
      <c r="B115" s="10">
        <f>IF(E115="","",'GSTR-2B'!C115&amp;"")</f>
        <v/>
      </c>
      <c r="C115" s="11">
        <f>IF(E115="","",SUM('GSTR-2B'!F115:I115))</f>
        <v/>
      </c>
      <c r="D115" s="10">
        <f>UPPER(SUBSTITUTE(SUBSTITUTE(SUBSTITUTE(SUBSTITUTE(SUBSTITUTE(SUBSTITUTE(SUBSTITUTE(SUBSTITUTE(SUBSTITUTE(SUBSTITUTE(SUBSTITUTE(SUBSTITUTE(SUBSTITUTE('GSTR-2B'!C115&amp;""," ",""),"/",""),"-",""),".",""),",",""),"_",""),"\",""),"(",""),")",""),"#",""),"*",""),"?",""),"~",""))</f>
        <v/>
      </c>
      <c r="E115" s="10">
        <f>IF(OR(A115="",D115=""),"",A115&amp;"|"&amp;MID(D115,FIND(LEFT(TRIM(SUBSTITUTE(D115,"0"," ")),1),SUBSTITUTE(D115,"0"," ")),50))</f>
        <v/>
      </c>
      <c r="F115" s="12">
        <f>IF(E115="","",IFERROR(MATCH(E115,Reconciliation!$E$2:$E$501,0),0))</f>
        <v/>
      </c>
      <c r="G115" s="11">
        <f>IF(OR(E115="",F115=0),"",INDEX(Reconciliation!$C$2:$C$501,F115))</f>
        <v/>
      </c>
      <c r="H115" s="10">
        <f>IF(E115="","",IF(COUNTIF($E$2:E115,E115)&gt;1,"Duplicate in 2B",IF(F115=0,"Only in 2B","In books")))</f>
        <v/>
      </c>
      <c r="I115" s="10">
        <f>IF(H115="Only in 2B","Not in your purchase register: book it, or check the period and the GSTIN",IF(H115="Duplicate in 2B","Same key as an earlier 2B row: left out of the totals",""))</f>
        <v/>
      </c>
    </row>
    <row r="116">
      <c r="A116" s="10">
        <f>UPPER(SUBSTITUTE(TRIM('GSTR-2B'!A116&amp;"")," ",""))</f>
        <v/>
      </c>
      <c r="B116" s="10">
        <f>IF(E116="","",'GSTR-2B'!C116&amp;"")</f>
        <v/>
      </c>
      <c r="C116" s="11">
        <f>IF(E116="","",SUM('GSTR-2B'!F116:I116))</f>
        <v/>
      </c>
      <c r="D116" s="10">
        <f>UPPER(SUBSTITUTE(SUBSTITUTE(SUBSTITUTE(SUBSTITUTE(SUBSTITUTE(SUBSTITUTE(SUBSTITUTE(SUBSTITUTE(SUBSTITUTE(SUBSTITUTE(SUBSTITUTE(SUBSTITUTE(SUBSTITUTE('GSTR-2B'!C116&amp;""," ",""),"/",""),"-",""),".",""),",",""),"_",""),"\",""),"(",""),")",""),"#",""),"*",""),"?",""),"~",""))</f>
        <v/>
      </c>
      <c r="E116" s="10">
        <f>IF(OR(A116="",D116=""),"",A116&amp;"|"&amp;MID(D116,FIND(LEFT(TRIM(SUBSTITUTE(D116,"0"," ")),1),SUBSTITUTE(D116,"0"," ")),50))</f>
        <v/>
      </c>
      <c r="F116" s="12">
        <f>IF(E116="","",IFERROR(MATCH(E116,Reconciliation!$E$2:$E$501,0),0))</f>
        <v/>
      </c>
      <c r="G116" s="11">
        <f>IF(OR(E116="",F116=0),"",INDEX(Reconciliation!$C$2:$C$501,F116))</f>
        <v/>
      </c>
      <c r="H116" s="10">
        <f>IF(E116="","",IF(COUNTIF($E$2:E116,E116)&gt;1,"Duplicate in 2B",IF(F116=0,"Only in 2B","In books")))</f>
        <v/>
      </c>
      <c r="I116" s="10">
        <f>IF(H116="Only in 2B","Not in your purchase register: book it, or check the period and the GSTIN",IF(H116="Duplicate in 2B","Same key as an earlier 2B row: left out of the totals",""))</f>
        <v/>
      </c>
    </row>
    <row r="117">
      <c r="A117" s="10">
        <f>UPPER(SUBSTITUTE(TRIM('GSTR-2B'!A117&amp;"")," ",""))</f>
        <v/>
      </c>
      <c r="B117" s="10">
        <f>IF(E117="","",'GSTR-2B'!C117&amp;"")</f>
        <v/>
      </c>
      <c r="C117" s="11">
        <f>IF(E117="","",SUM('GSTR-2B'!F117:I117))</f>
        <v/>
      </c>
      <c r="D117" s="10">
        <f>UPPER(SUBSTITUTE(SUBSTITUTE(SUBSTITUTE(SUBSTITUTE(SUBSTITUTE(SUBSTITUTE(SUBSTITUTE(SUBSTITUTE(SUBSTITUTE(SUBSTITUTE(SUBSTITUTE(SUBSTITUTE(SUBSTITUTE('GSTR-2B'!C117&amp;""," ",""),"/",""),"-",""),".",""),",",""),"_",""),"\",""),"(",""),")",""),"#",""),"*",""),"?",""),"~",""))</f>
        <v/>
      </c>
      <c r="E117" s="10">
        <f>IF(OR(A117="",D117=""),"",A117&amp;"|"&amp;MID(D117,FIND(LEFT(TRIM(SUBSTITUTE(D117,"0"," ")),1),SUBSTITUTE(D117,"0"," ")),50))</f>
        <v/>
      </c>
      <c r="F117" s="12">
        <f>IF(E117="","",IFERROR(MATCH(E117,Reconciliation!$E$2:$E$501,0),0))</f>
        <v/>
      </c>
      <c r="G117" s="11">
        <f>IF(OR(E117="",F117=0),"",INDEX(Reconciliation!$C$2:$C$501,F117))</f>
        <v/>
      </c>
      <c r="H117" s="10">
        <f>IF(E117="","",IF(COUNTIF($E$2:E117,E117)&gt;1,"Duplicate in 2B",IF(F117=0,"Only in 2B","In books")))</f>
        <v/>
      </c>
      <c r="I117" s="10">
        <f>IF(H117="Only in 2B","Not in your purchase register: book it, or check the period and the GSTIN",IF(H117="Duplicate in 2B","Same key as an earlier 2B row: left out of the totals",""))</f>
        <v/>
      </c>
    </row>
    <row r="118">
      <c r="A118" s="10">
        <f>UPPER(SUBSTITUTE(TRIM('GSTR-2B'!A118&amp;"")," ",""))</f>
        <v/>
      </c>
      <c r="B118" s="10">
        <f>IF(E118="","",'GSTR-2B'!C118&amp;"")</f>
        <v/>
      </c>
      <c r="C118" s="11">
        <f>IF(E118="","",SUM('GSTR-2B'!F118:I118))</f>
        <v/>
      </c>
      <c r="D118" s="10">
        <f>UPPER(SUBSTITUTE(SUBSTITUTE(SUBSTITUTE(SUBSTITUTE(SUBSTITUTE(SUBSTITUTE(SUBSTITUTE(SUBSTITUTE(SUBSTITUTE(SUBSTITUTE(SUBSTITUTE(SUBSTITUTE(SUBSTITUTE('GSTR-2B'!C118&amp;""," ",""),"/",""),"-",""),".",""),",",""),"_",""),"\",""),"(",""),")",""),"#",""),"*",""),"?",""),"~",""))</f>
        <v/>
      </c>
      <c r="E118" s="10">
        <f>IF(OR(A118="",D118=""),"",A118&amp;"|"&amp;MID(D118,FIND(LEFT(TRIM(SUBSTITUTE(D118,"0"," ")),1),SUBSTITUTE(D118,"0"," ")),50))</f>
        <v/>
      </c>
      <c r="F118" s="12">
        <f>IF(E118="","",IFERROR(MATCH(E118,Reconciliation!$E$2:$E$501,0),0))</f>
        <v/>
      </c>
      <c r="G118" s="11">
        <f>IF(OR(E118="",F118=0),"",INDEX(Reconciliation!$C$2:$C$501,F118))</f>
        <v/>
      </c>
      <c r="H118" s="10">
        <f>IF(E118="","",IF(COUNTIF($E$2:E118,E118)&gt;1,"Duplicate in 2B",IF(F118=0,"Only in 2B","In books")))</f>
        <v/>
      </c>
      <c r="I118" s="10">
        <f>IF(H118="Only in 2B","Not in your purchase register: book it, or check the period and the GSTIN",IF(H118="Duplicate in 2B","Same key as an earlier 2B row: left out of the totals",""))</f>
        <v/>
      </c>
    </row>
    <row r="119">
      <c r="A119" s="10">
        <f>UPPER(SUBSTITUTE(TRIM('GSTR-2B'!A119&amp;"")," ",""))</f>
        <v/>
      </c>
      <c r="B119" s="10">
        <f>IF(E119="","",'GSTR-2B'!C119&amp;"")</f>
        <v/>
      </c>
      <c r="C119" s="11">
        <f>IF(E119="","",SUM('GSTR-2B'!F119:I119))</f>
        <v/>
      </c>
      <c r="D119" s="10">
        <f>UPPER(SUBSTITUTE(SUBSTITUTE(SUBSTITUTE(SUBSTITUTE(SUBSTITUTE(SUBSTITUTE(SUBSTITUTE(SUBSTITUTE(SUBSTITUTE(SUBSTITUTE(SUBSTITUTE(SUBSTITUTE(SUBSTITUTE('GSTR-2B'!C119&amp;""," ",""),"/",""),"-",""),".",""),",",""),"_",""),"\",""),"(",""),")",""),"#",""),"*",""),"?",""),"~",""))</f>
        <v/>
      </c>
      <c r="E119" s="10">
        <f>IF(OR(A119="",D119=""),"",A119&amp;"|"&amp;MID(D119,FIND(LEFT(TRIM(SUBSTITUTE(D119,"0"," ")),1),SUBSTITUTE(D119,"0"," ")),50))</f>
        <v/>
      </c>
      <c r="F119" s="12">
        <f>IF(E119="","",IFERROR(MATCH(E119,Reconciliation!$E$2:$E$501,0),0))</f>
        <v/>
      </c>
      <c r="G119" s="11">
        <f>IF(OR(E119="",F119=0),"",INDEX(Reconciliation!$C$2:$C$501,F119))</f>
        <v/>
      </c>
      <c r="H119" s="10">
        <f>IF(E119="","",IF(COUNTIF($E$2:E119,E119)&gt;1,"Duplicate in 2B",IF(F119=0,"Only in 2B","In books")))</f>
        <v/>
      </c>
      <c r="I119" s="10">
        <f>IF(H119="Only in 2B","Not in your purchase register: book it, or check the period and the GSTIN",IF(H119="Duplicate in 2B","Same key as an earlier 2B row: left out of the totals",""))</f>
        <v/>
      </c>
    </row>
    <row r="120">
      <c r="A120" s="10">
        <f>UPPER(SUBSTITUTE(TRIM('GSTR-2B'!A120&amp;"")," ",""))</f>
        <v/>
      </c>
      <c r="B120" s="10">
        <f>IF(E120="","",'GSTR-2B'!C120&amp;"")</f>
        <v/>
      </c>
      <c r="C120" s="11">
        <f>IF(E120="","",SUM('GSTR-2B'!F120:I120))</f>
        <v/>
      </c>
      <c r="D120" s="10">
        <f>UPPER(SUBSTITUTE(SUBSTITUTE(SUBSTITUTE(SUBSTITUTE(SUBSTITUTE(SUBSTITUTE(SUBSTITUTE(SUBSTITUTE(SUBSTITUTE(SUBSTITUTE(SUBSTITUTE(SUBSTITUTE(SUBSTITUTE('GSTR-2B'!C120&amp;""," ",""),"/",""),"-",""),".",""),",",""),"_",""),"\",""),"(",""),")",""),"#",""),"*",""),"?",""),"~",""))</f>
        <v/>
      </c>
      <c r="E120" s="10">
        <f>IF(OR(A120="",D120=""),"",A120&amp;"|"&amp;MID(D120,FIND(LEFT(TRIM(SUBSTITUTE(D120,"0"," ")),1),SUBSTITUTE(D120,"0"," ")),50))</f>
        <v/>
      </c>
      <c r="F120" s="12">
        <f>IF(E120="","",IFERROR(MATCH(E120,Reconciliation!$E$2:$E$501,0),0))</f>
        <v/>
      </c>
      <c r="G120" s="11">
        <f>IF(OR(E120="",F120=0),"",INDEX(Reconciliation!$C$2:$C$501,F120))</f>
        <v/>
      </c>
      <c r="H120" s="10">
        <f>IF(E120="","",IF(COUNTIF($E$2:E120,E120)&gt;1,"Duplicate in 2B",IF(F120=0,"Only in 2B","In books")))</f>
        <v/>
      </c>
      <c r="I120" s="10">
        <f>IF(H120="Only in 2B","Not in your purchase register: book it, or check the period and the GSTIN",IF(H120="Duplicate in 2B","Same key as an earlier 2B row: left out of the totals",""))</f>
        <v/>
      </c>
    </row>
    <row r="121">
      <c r="A121" s="10">
        <f>UPPER(SUBSTITUTE(TRIM('GSTR-2B'!A121&amp;"")," ",""))</f>
        <v/>
      </c>
      <c r="B121" s="10">
        <f>IF(E121="","",'GSTR-2B'!C121&amp;"")</f>
        <v/>
      </c>
      <c r="C121" s="11">
        <f>IF(E121="","",SUM('GSTR-2B'!F121:I121))</f>
        <v/>
      </c>
      <c r="D121" s="10">
        <f>UPPER(SUBSTITUTE(SUBSTITUTE(SUBSTITUTE(SUBSTITUTE(SUBSTITUTE(SUBSTITUTE(SUBSTITUTE(SUBSTITUTE(SUBSTITUTE(SUBSTITUTE(SUBSTITUTE(SUBSTITUTE(SUBSTITUTE('GSTR-2B'!C121&amp;""," ",""),"/",""),"-",""),".",""),",",""),"_",""),"\",""),"(",""),")",""),"#",""),"*",""),"?",""),"~",""))</f>
        <v/>
      </c>
      <c r="E121" s="10">
        <f>IF(OR(A121="",D121=""),"",A121&amp;"|"&amp;MID(D121,FIND(LEFT(TRIM(SUBSTITUTE(D121,"0"," ")),1),SUBSTITUTE(D121,"0"," ")),50))</f>
        <v/>
      </c>
      <c r="F121" s="12">
        <f>IF(E121="","",IFERROR(MATCH(E121,Reconciliation!$E$2:$E$501,0),0))</f>
        <v/>
      </c>
      <c r="G121" s="11">
        <f>IF(OR(E121="",F121=0),"",INDEX(Reconciliation!$C$2:$C$501,F121))</f>
        <v/>
      </c>
      <c r="H121" s="10">
        <f>IF(E121="","",IF(COUNTIF($E$2:E121,E121)&gt;1,"Duplicate in 2B",IF(F121=0,"Only in 2B","In books")))</f>
        <v/>
      </c>
      <c r="I121" s="10">
        <f>IF(H121="Only in 2B","Not in your purchase register: book it, or check the period and the GSTIN",IF(H121="Duplicate in 2B","Same key as an earlier 2B row: left out of the totals",""))</f>
        <v/>
      </c>
    </row>
    <row r="122">
      <c r="A122" s="10">
        <f>UPPER(SUBSTITUTE(TRIM('GSTR-2B'!A122&amp;"")," ",""))</f>
        <v/>
      </c>
      <c r="B122" s="10">
        <f>IF(E122="","",'GSTR-2B'!C122&amp;"")</f>
        <v/>
      </c>
      <c r="C122" s="11">
        <f>IF(E122="","",SUM('GSTR-2B'!F122:I122))</f>
        <v/>
      </c>
      <c r="D122" s="10">
        <f>UPPER(SUBSTITUTE(SUBSTITUTE(SUBSTITUTE(SUBSTITUTE(SUBSTITUTE(SUBSTITUTE(SUBSTITUTE(SUBSTITUTE(SUBSTITUTE(SUBSTITUTE(SUBSTITUTE(SUBSTITUTE(SUBSTITUTE('GSTR-2B'!C122&amp;""," ",""),"/",""),"-",""),".",""),",",""),"_",""),"\",""),"(",""),")",""),"#",""),"*",""),"?",""),"~",""))</f>
        <v/>
      </c>
      <c r="E122" s="10">
        <f>IF(OR(A122="",D122=""),"",A122&amp;"|"&amp;MID(D122,FIND(LEFT(TRIM(SUBSTITUTE(D122,"0"," ")),1),SUBSTITUTE(D122,"0"," ")),50))</f>
        <v/>
      </c>
      <c r="F122" s="12">
        <f>IF(E122="","",IFERROR(MATCH(E122,Reconciliation!$E$2:$E$501,0),0))</f>
        <v/>
      </c>
      <c r="G122" s="11">
        <f>IF(OR(E122="",F122=0),"",INDEX(Reconciliation!$C$2:$C$501,F122))</f>
        <v/>
      </c>
      <c r="H122" s="10">
        <f>IF(E122="","",IF(COUNTIF($E$2:E122,E122)&gt;1,"Duplicate in 2B",IF(F122=0,"Only in 2B","In books")))</f>
        <v/>
      </c>
      <c r="I122" s="10">
        <f>IF(H122="Only in 2B","Not in your purchase register: book it, or check the period and the GSTIN",IF(H122="Duplicate in 2B","Same key as an earlier 2B row: left out of the totals",""))</f>
        <v/>
      </c>
    </row>
    <row r="123">
      <c r="A123" s="10">
        <f>UPPER(SUBSTITUTE(TRIM('GSTR-2B'!A123&amp;"")," ",""))</f>
        <v/>
      </c>
      <c r="B123" s="10">
        <f>IF(E123="","",'GSTR-2B'!C123&amp;"")</f>
        <v/>
      </c>
      <c r="C123" s="11">
        <f>IF(E123="","",SUM('GSTR-2B'!F123:I123))</f>
        <v/>
      </c>
      <c r="D123" s="10">
        <f>UPPER(SUBSTITUTE(SUBSTITUTE(SUBSTITUTE(SUBSTITUTE(SUBSTITUTE(SUBSTITUTE(SUBSTITUTE(SUBSTITUTE(SUBSTITUTE(SUBSTITUTE(SUBSTITUTE(SUBSTITUTE(SUBSTITUTE('GSTR-2B'!C123&amp;""," ",""),"/",""),"-",""),".",""),",",""),"_",""),"\",""),"(",""),")",""),"#",""),"*",""),"?",""),"~",""))</f>
        <v/>
      </c>
      <c r="E123" s="10">
        <f>IF(OR(A123="",D123=""),"",A123&amp;"|"&amp;MID(D123,FIND(LEFT(TRIM(SUBSTITUTE(D123,"0"," ")),1),SUBSTITUTE(D123,"0"," ")),50))</f>
        <v/>
      </c>
      <c r="F123" s="12">
        <f>IF(E123="","",IFERROR(MATCH(E123,Reconciliation!$E$2:$E$501,0),0))</f>
        <v/>
      </c>
      <c r="G123" s="11">
        <f>IF(OR(E123="",F123=0),"",INDEX(Reconciliation!$C$2:$C$501,F123))</f>
        <v/>
      </c>
      <c r="H123" s="10">
        <f>IF(E123="","",IF(COUNTIF($E$2:E123,E123)&gt;1,"Duplicate in 2B",IF(F123=0,"Only in 2B","In books")))</f>
        <v/>
      </c>
      <c r="I123" s="10">
        <f>IF(H123="Only in 2B","Not in your purchase register: book it, or check the period and the GSTIN",IF(H123="Duplicate in 2B","Same key as an earlier 2B row: left out of the totals",""))</f>
        <v/>
      </c>
    </row>
    <row r="124">
      <c r="A124" s="10">
        <f>UPPER(SUBSTITUTE(TRIM('GSTR-2B'!A124&amp;"")," ",""))</f>
        <v/>
      </c>
      <c r="B124" s="10">
        <f>IF(E124="","",'GSTR-2B'!C124&amp;"")</f>
        <v/>
      </c>
      <c r="C124" s="11">
        <f>IF(E124="","",SUM('GSTR-2B'!F124:I124))</f>
        <v/>
      </c>
      <c r="D124" s="10">
        <f>UPPER(SUBSTITUTE(SUBSTITUTE(SUBSTITUTE(SUBSTITUTE(SUBSTITUTE(SUBSTITUTE(SUBSTITUTE(SUBSTITUTE(SUBSTITUTE(SUBSTITUTE(SUBSTITUTE(SUBSTITUTE(SUBSTITUTE('GSTR-2B'!C124&amp;""," ",""),"/",""),"-",""),".",""),",",""),"_",""),"\",""),"(",""),")",""),"#",""),"*",""),"?",""),"~",""))</f>
        <v/>
      </c>
      <c r="E124" s="10">
        <f>IF(OR(A124="",D124=""),"",A124&amp;"|"&amp;MID(D124,FIND(LEFT(TRIM(SUBSTITUTE(D124,"0"," ")),1),SUBSTITUTE(D124,"0"," ")),50))</f>
        <v/>
      </c>
      <c r="F124" s="12">
        <f>IF(E124="","",IFERROR(MATCH(E124,Reconciliation!$E$2:$E$501,0),0))</f>
        <v/>
      </c>
      <c r="G124" s="11">
        <f>IF(OR(E124="",F124=0),"",INDEX(Reconciliation!$C$2:$C$501,F124))</f>
        <v/>
      </c>
      <c r="H124" s="10">
        <f>IF(E124="","",IF(COUNTIF($E$2:E124,E124)&gt;1,"Duplicate in 2B",IF(F124=0,"Only in 2B","In books")))</f>
        <v/>
      </c>
      <c r="I124" s="10">
        <f>IF(H124="Only in 2B","Not in your purchase register: book it, or check the period and the GSTIN",IF(H124="Duplicate in 2B","Same key as an earlier 2B row: left out of the totals",""))</f>
        <v/>
      </c>
    </row>
    <row r="125">
      <c r="A125" s="10">
        <f>UPPER(SUBSTITUTE(TRIM('GSTR-2B'!A125&amp;"")," ",""))</f>
        <v/>
      </c>
      <c r="B125" s="10">
        <f>IF(E125="","",'GSTR-2B'!C125&amp;"")</f>
        <v/>
      </c>
      <c r="C125" s="11">
        <f>IF(E125="","",SUM('GSTR-2B'!F125:I125))</f>
        <v/>
      </c>
      <c r="D125" s="10">
        <f>UPPER(SUBSTITUTE(SUBSTITUTE(SUBSTITUTE(SUBSTITUTE(SUBSTITUTE(SUBSTITUTE(SUBSTITUTE(SUBSTITUTE(SUBSTITUTE(SUBSTITUTE(SUBSTITUTE(SUBSTITUTE(SUBSTITUTE('GSTR-2B'!C125&amp;""," ",""),"/",""),"-",""),".",""),",",""),"_",""),"\",""),"(",""),")",""),"#",""),"*",""),"?",""),"~",""))</f>
        <v/>
      </c>
      <c r="E125" s="10">
        <f>IF(OR(A125="",D125=""),"",A125&amp;"|"&amp;MID(D125,FIND(LEFT(TRIM(SUBSTITUTE(D125,"0"," ")),1),SUBSTITUTE(D125,"0"," ")),50))</f>
        <v/>
      </c>
      <c r="F125" s="12">
        <f>IF(E125="","",IFERROR(MATCH(E125,Reconciliation!$E$2:$E$501,0),0))</f>
        <v/>
      </c>
      <c r="G125" s="11">
        <f>IF(OR(E125="",F125=0),"",INDEX(Reconciliation!$C$2:$C$501,F125))</f>
        <v/>
      </c>
      <c r="H125" s="10">
        <f>IF(E125="","",IF(COUNTIF($E$2:E125,E125)&gt;1,"Duplicate in 2B",IF(F125=0,"Only in 2B","In books")))</f>
        <v/>
      </c>
      <c r="I125" s="10">
        <f>IF(H125="Only in 2B","Not in your purchase register: book it, or check the period and the GSTIN",IF(H125="Duplicate in 2B","Same key as an earlier 2B row: left out of the totals",""))</f>
        <v/>
      </c>
    </row>
    <row r="126">
      <c r="A126" s="10">
        <f>UPPER(SUBSTITUTE(TRIM('GSTR-2B'!A126&amp;"")," ",""))</f>
        <v/>
      </c>
      <c r="B126" s="10">
        <f>IF(E126="","",'GSTR-2B'!C126&amp;"")</f>
        <v/>
      </c>
      <c r="C126" s="11">
        <f>IF(E126="","",SUM('GSTR-2B'!F126:I126))</f>
        <v/>
      </c>
      <c r="D126" s="10">
        <f>UPPER(SUBSTITUTE(SUBSTITUTE(SUBSTITUTE(SUBSTITUTE(SUBSTITUTE(SUBSTITUTE(SUBSTITUTE(SUBSTITUTE(SUBSTITUTE(SUBSTITUTE(SUBSTITUTE(SUBSTITUTE(SUBSTITUTE('GSTR-2B'!C126&amp;""," ",""),"/",""),"-",""),".",""),",",""),"_",""),"\",""),"(",""),")",""),"#",""),"*",""),"?",""),"~",""))</f>
        <v/>
      </c>
      <c r="E126" s="10">
        <f>IF(OR(A126="",D126=""),"",A126&amp;"|"&amp;MID(D126,FIND(LEFT(TRIM(SUBSTITUTE(D126,"0"," ")),1),SUBSTITUTE(D126,"0"," ")),50))</f>
        <v/>
      </c>
      <c r="F126" s="12">
        <f>IF(E126="","",IFERROR(MATCH(E126,Reconciliation!$E$2:$E$501,0),0))</f>
        <v/>
      </c>
      <c r="G126" s="11">
        <f>IF(OR(E126="",F126=0),"",INDEX(Reconciliation!$C$2:$C$501,F126))</f>
        <v/>
      </c>
      <c r="H126" s="10">
        <f>IF(E126="","",IF(COUNTIF($E$2:E126,E126)&gt;1,"Duplicate in 2B",IF(F126=0,"Only in 2B","In books")))</f>
        <v/>
      </c>
      <c r="I126" s="10">
        <f>IF(H126="Only in 2B","Not in your purchase register: book it, or check the period and the GSTIN",IF(H126="Duplicate in 2B","Same key as an earlier 2B row: left out of the totals",""))</f>
        <v/>
      </c>
    </row>
    <row r="127">
      <c r="A127" s="10">
        <f>UPPER(SUBSTITUTE(TRIM('GSTR-2B'!A127&amp;"")," ",""))</f>
        <v/>
      </c>
      <c r="B127" s="10">
        <f>IF(E127="","",'GSTR-2B'!C127&amp;"")</f>
        <v/>
      </c>
      <c r="C127" s="11">
        <f>IF(E127="","",SUM('GSTR-2B'!F127:I127))</f>
        <v/>
      </c>
      <c r="D127" s="10">
        <f>UPPER(SUBSTITUTE(SUBSTITUTE(SUBSTITUTE(SUBSTITUTE(SUBSTITUTE(SUBSTITUTE(SUBSTITUTE(SUBSTITUTE(SUBSTITUTE(SUBSTITUTE(SUBSTITUTE(SUBSTITUTE(SUBSTITUTE('GSTR-2B'!C127&amp;""," ",""),"/",""),"-",""),".",""),",",""),"_",""),"\",""),"(",""),")",""),"#",""),"*",""),"?",""),"~",""))</f>
        <v/>
      </c>
      <c r="E127" s="10">
        <f>IF(OR(A127="",D127=""),"",A127&amp;"|"&amp;MID(D127,FIND(LEFT(TRIM(SUBSTITUTE(D127,"0"," ")),1),SUBSTITUTE(D127,"0"," ")),50))</f>
        <v/>
      </c>
      <c r="F127" s="12">
        <f>IF(E127="","",IFERROR(MATCH(E127,Reconciliation!$E$2:$E$501,0),0))</f>
        <v/>
      </c>
      <c r="G127" s="11">
        <f>IF(OR(E127="",F127=0),"",INDEX(Reconciliation!$C$2:$C$501,F127))</f>
        <v/>
      </c>
      <c r="H127" s="10">
        <f>IF(E127="","",IF(COUNTIF($E$2:E127,E127)&gt;1,"Duplicate in 2B",IF(F127=0,"Only in 2B","In books")))</f>
        <v/>
      </c>
      <c r="I127" s="10">
        <f>IF(H127="Only in 2B","Not in your purchase register: book it, or check the period and the GSTIN",IF(H127="Duplicate in 2B","Same key as an earlier 2B row: left out of the totals",""))</f>
        <v/>
      </c>
    </row>
    <row r="128">
      <c r="A128" s="10">
        <f>UPPER(SUBSTITUTE(TRIM('GSTR-2B'!A128&amp;"")," ",""))</f>
        <v/>
      </c>
      <c r="B128" s="10">
        <f>IF(E128="","",'GSTR-2B'!C128&amp;"")</f>
        <v/>
      </c>
      <c r="C128" s="11">
        <f>IF(E128="","",SUM('GSTR-2B'!F128:I128))</f>
        <v/>
      </c>
      <c r="D128" s="10">
        <f>UPPER(SUBSTITUTE(SUBSTITUTE(SUBSTITUTE(SUBSTITUTE(SUBSTITUTE(SUBSTITUTE(SUBSTITUTE(SUBSTITUTE(SUBSTITUTE(SUBSTITUTE(SUBSTITUTE(SUBSTITUTE(SUBSTITUTE('GSTR-2B'!C128&amp;""," ",""),"/",""),"-",""),".",""),",",""),"_",""),"\",""),"(",""),")",""),"#",""),"*",""),"?",""),"~",""))</f>
        <v/>
      </c>
      <c r="E128" s="10">
        <f>IF(OR(A128="",D128=""),"",A128&amp;"|"&amp;MID(D128,FIND(LEFT(TRIM(SUBSTITUTE(D128,"0"," ")),1),SUBSTITUTE(D128,"0"," ")),50))</f>
        <v/>
      </c>
      <c r="F128" s="12">
        <f>IF(E128="","",IFERROR(MATCH(E128,Reconciliation!$E$2:$E$501,0),0))</f>
        <v/>
      </c>
      <c r="G128" s="11">
        <f>IF(OR(E128="",F128=0),"",INDEX(Reconciliation!$C$2:$C$501,F128))</f>
        <v/>
      </c>
      <c r="H128" s="10">
        <f>IF(E128="","",IF(COUNTIF($E$2:E128,E128)&gt;1,"Duplicate in 2B",IF(F128=0,"Only in 2B","In books")))</f>
        <v/>
      </c>
      <c r="I128" s="10">
        <f>IF(H128="Only in 2B","Not in your purchase register: book it, or check the period and the GSTIN",IF(H128="Duplicate in 2B","Same key as an earlier 2B row: left out of the totals",""))</f>
        <v/>
      </c>
    </row>
    <row r="129">
      <c r="A129" s="10">
        <f>UPPER(SUBSTITUTE(TRIM('GSTR-2B'!A129&amp;"")," ",""))</f>
        <v/>
      </c>
      <c r="B129" s="10">
        <f>IF(E129="","",'GSTR-2B'!C129&amp;"")</f>
        <v/>
      </c>
      <c r="C129" s="11">
        <f>IF(E129="","",SUM('GSTR-2B'!F129:I129))</f>
        <v/>
      </c>
      <c r="D129" s="10">
        <f>UPPER(SUBSTITUTE(SUBSTITUTE(SUBSTITUTE(SUBSTITUTE(SUBSTITUTE(SUBSTITUTE(SUBSTITUTE(SUBSTITUTE(SUBSTITUTE(SUBSTITUTE(SUBSTITUTE(SUBSTITUTE(SUBSTITUTE('GSTR-2B'!C129&amp;""," ",""),"/",""),"-",""),".",""),",",""),"_",""),"\",""),"(",""),")",""),"#",""),"*",""),"?",""),"~",""))</f>
        <v/>
      </c>
      <c r="E129" s="10">
        <f>IF(OR(A129="",D129=""),"",A129&amp;"|"&amp;MID(D129,FIND(LEFT(TRIM(SUBSTITUTE(D129,"0"," ")),1),SUBSTITUTE(D129,"0"," ")),50))</f>
        <v/>
      </c>
      <c r="F129" s="12">
        <f>IF(E129="","",IFERROR(MATCH(E129,Reconciliation!$E$2:$E$501,0),0))</f>
        <v/>
      </c>
      <c r="G129" s="11">
        <f>IF(OR(E129="",F129=0),"",INDEX(Reconciliation!$C$2:$C$501,F129))</f>
        <v/>
      </c>
      <c r="H129" s="10">
        <f>IF(E129="","",IF(COUNTIF($E$2:E129,E129)&gt;1,"Duplicate in 2B",IF(F129=0,"Only in 2B","In books")))</f>
        <v/>
      </c>
      <c r="I129" s="10">
        <f>IF(H129="Only in 2B","Not in your purchase register: book it, or check the period and the GSTIN",IF(H129="Duplicate in 2B","Same key as an earlier 2B row: left out of the totals",""))</f>
        <v/>
      </c>
    </row>
    <row r="130">
      <c r="A130" s="10">
        <f>UPPER(SUBSTITUTE(TRIM('GSTR-2B'!A130&amp;"")," ",""))</f>
        <v/>
      </c>
      <c r="B130" s="10">
        <f>IF(E130="","",'GSTR-2B'!C130&amp;"")</f>
        <v/>
      </c>
      <c r="C130" s="11">
        <f>IF(E130="","",SUM('GSTR-2B'!F130:I130))</f>
        <v/>
      </c>
      <c r="D130" s="10">
        <f>UPPER(SUBSTITUTE(SUBSTITUTE(SUBSTITUTE(SUBSTITUTE(SUBSTITUTE(SUBSTITUTE(SUBSTITUTE(SUBSTITUTE(SUBSTITUTE(SUBSTITUTE(SUBSTITUTE(SUBSTITUTE(SUBSTITUTE('GSTR-2B'!C130&amp;""," ",""),"/",""),"-",""),".",""),",",""),"_",""),"\",""),"(",""),")",""),"#",""),"*",""),"?",""),"~",""))</f>
        <v/>
      </c>
      <c r="E130" s="10">
        <f>IF(OR(A130="",D130=""),"",A130&amp;"|"&amp;MID(D130,FIND(LEFT(TRIM(SUBSTITUTE(D130,"0"," ")),1),SUBSTITUTE(D130,"0"," ")),50))</f>
        <v/>
      </c>
      <c r="F130" s="12">
        <f>IF(E130="","",IFERROR(MATCH(E130,Reconciliation!$E$2:$E$501,0),0))</f>
        <v/>
      </c>
      <c r="G130" s="11">
        <f>IF(OR(E130="",F130=0),"",INDEX(Reconciliation!$C$2:$C$501,F130))</f>
        <v/>
      </c>
      <c r="H130" s="10">
        <f>IF(E130="","",IF(COUNTIF($E$2:E130,E130)&gt;1,"Duplicate in 2B",IF(F130=0,"Only in 2B","In books")))</f>
        <v/>
      </c>
      <c r="I130" s="10">
        <f>IF(H130="Only in 2B","Not in your purchase register: book it, or check the period and the GSTIN",IF(H130="Duplicate in 2B","Same key as an earlier 2B row: left out of the totals",""))</f>
        <v/>
      </c>
    </row>
    <row r="131">
      <c r="A131" s="10">
        <f>UPPER(SUBSTITUTE(TRIM('GSTR-2B'!A131&amp;"")," ",""))</f>
        <v/>
      </c>
      <c r="B131" s="10">
        <f>IF(E131="","",'GSTR-2B'!C131&amp;"")</f>
        <v/>
      </c>
      <c r="C131" s="11">
        <f>IF(E131="","",SUM('GSTR-2B'!F131:I131))</f>
        <v/>
      </c>
      <c r="D131" s="10">
        <f>UPPER(SUBSTITUTE(SUBSTITUTE(SUBSTITUTE(SUBSTITUTE(SUBSTITUTE(SUBSTITUTE(SUBSTITUTE(SUBSTITUTE(SUBSTITUTE(SUBSTITUTE(SUBSTITUTE(SUBSTITUTE(SUBSTITUTE('GSTR-2B'!C131&amp;""," ",""),"/",""),"-",""),".",""),",",""),"_",""),"\",""),"(",""),")",""),"#",""),"*",""),"?",""),"~",""))</f>
        <v/>
      </c>
      <c r="E131" s="10">
        <f>IF(OR(A131="",D131=""),"",A131&amp;"|"&amp;MID(D131,FIND(LEFT(TRIM(SUBSTITUTE(D131,"0"," ")),1),SUBSTITUTE(D131,"0"," ")),50))</f>
        <v/>
      </c>
      <c r="F131" s="12">
        <f>IF(E131="","",IFERROR(MATCH(E131,Reconciliation!$E$2:$E$501,0),0))</f>
        <v/>
      </c>
      <c r="G131" s="11">
        <f>IF(OR(E131="",F131=0),"",INDEX(Reconciliation!$C$2:$C$501,F131))</f>
        <v/>
      </c>
      <c r="H131" s="10">
        <f>IF(E131="","",IF(COUNTIF($E$2:E131,E131)&gt;1,"Duplicate in 2B",IF(F131=0,"Only in 2B","In books")))</f>
        <v/>
      </c>
      <c r="I131" s="10">
        <f>IF(H131="Only in 2B","Not in your purchase register: book it, or check the period and the GSTIN",IF(H131="Duplicate in 2B","Same key as an earlier 2B row: left out of the totals",""))</f>
        <v/>
      </c>
    </row>
    <row r="132">
      <c r="A132" s="10">
        <f>UPPER(SUBSTITUTE(TRIM('GSTR-2B'!A132&amp;"")," ",""))</f>
        <v/>
      </c>
      <c r="B132" s="10">
        <f>IF(E132="","",'GSTR-2B'!C132&amp;"")</f>
        <v/>
      </c>
      <c r="C132" s="11">
        <f>IF(E132="","",SUM('GSTR-2B'!F132:I132))</f>
        <v/>
      </c>
      <c r="D132" s="10">
        <f>UPPER(SUBSTITUTE(SUBSTITUTE(SUBSTITUTE(SUBSTITUTE(SUBSTITUTE(SUBSTITUTE(SUBSTITUTE(SUBSTITUTE(SUBSTITUTE(SUBSTITUTE(SUBSTITUTE(SUBSTITUTE(SUBSTITUTE('GSTR-2B'!C132&amp;""," ",""),"/",""),"-",""),".",""),",",""),"_",""),"\",""),"(",""),")",""),"#",""),"*",""),"?",""),"~",""))</f>
        <v/>
      </c>
      <c r="E132" s="10">
        <f>IF(OR(A132="",D132=""),"",A132&amp;"|"&amp;MID(D132,FIND(LEFT(TRIM(SUBSTITUTE(D132,"0"," ")),1),SUBSTITUTE(D132,"0"," ")),50))</f>
        <v/>
      </c>
      <c r="F132" s="12">
        <f>IF(E132="","",IFERROR(MATCH(E132,Reconciliation!$E$2:$E$501,0),0))</f>
        <v/>
      </c>
      <c r="G132" s="11">
        <f>IF(OR(E132="",F132=0),"",INDEX(Reconciliation!$C$2:$C$501,F132))</f>
        <v/>
      </c>
      <c r="H132" s="10">
        <f>IF(E132="","",IF(COUNTIF($E$2:E132,E132)&gt;1,"Duplicate in 2B",IF(F132=0,"Only in 2B","In books")))</f>
        <v/>
      </c>
      <c r="I132" s="10">
        <f>IF(H132="Only in 2B","Not in your purchase register: book it, or check the period and the GSTIN",IF(H132="Duplicate in 2B","Same key as an earlier 2B row: left out of the totals",""))</f>
        <v/>
      </c>
    </row>
    <row r="133">
      <c r="A133" s="10">
        <f>UPPER(SUBSTITUTE(TRIM('GSTR-2B'!A133&amp;"")," ",""))</f>
        <v/>
      </c>
      <c r="B133" s="10">
        <f>IF(E133="","",'GSTR-2B'!C133&amp;"")</f>
        <v/>
      </c>
      <c r="C133" s="11">
        <f>IF(E133="","",SUM('GSTR-2B'!F133:I133))</f>
        <v/>
      </c>
      <c r="D133" s="10">
        <f>UPPER(SUBSTITUTE(SUBSTITUTE(SUBSTITUTE(SUBSTITUTE(SUBSTITUTE(SUBSTITUTE(SUBSTITUTE(SUBSTITUTE(SUBSTITUTE(SUBSTITUTE(SUBSTITUTE(SUBSTITUTE(SUBSTITUTE('GSTR-2B'!C133&amp;""," ",""),"/",""),"-",""),".",""),",",""),"_",""),"\",""),"(",""),")",""),"#",""),"*",""),"?",""),"~",""))</f>
        <v/>
      </c>
      <c r="E133" s="10">
        <f>IF(OR(A133="",D133=""),"",A133&amp;"|"&amp;MID(D133,FIND(LEFT(TRIM(SUBSTITUTE(D133,"0"," ")),1),SUBSTITUTE(D133,"0"," ")),50))</f>
        <v/>
      </c>
      <c r="F133" s="12">
        <f>IF(E133="","",IFERROR(MATCH(E133,Reconciliation!$E$2:$E$501,0),0))</f>
        <v/>
      </c>
      <c r="G133" s="11">
        <f>IF(OR(E133="",F133=0),"",INDEX(Reconciliation!$C$2:$C$501,F133))</f>
        <v/>
      </c>
      <c r="H133" s="10">
        <f>IF(E133="","",IF(COUNTIF($E$2:E133,E133)&gt;1,"Duplicate in 2B",IF(F133=0,"Only in 2B","In books")))</f>
        <v/>
      </c>
      <c r="I133" s="10">
        <f>IF(H133="Only in 2B","Not in your purchase register: book it, or check the period and the GSTIN",IF(H133="Duplicate in 2B","Same key as an earlier 2B row: left out of the totals",""))</f>
        <v/>
      </c>
    </row>
    <row r="134">
      <c r="A134" s="10">
        <f>UPPER(SUBSTITUTE(TRIM('GSTR-2B'!A134&amp;"")," ",""))</f>
        <v/>
      </c>
      <c r="B134" s="10">
        <f>IF(E134="","",'GSTR-2B'!C134&amp;"")</f>
        <v/>
      </c>
      <c r="C134" s="11">
        <f>IF(E134="","",SUM('GSTR-2B'!F134:I134))</f>
        <v/>
      </c>
      <c r="D134" s="10">
        <f>UPPER(SUBSTITUTE(SUBSTITUTE(SUBSTITUTE(SUBSTITUTE(SUBSTITUTE(SUBSTITUTE(SUBSTITUTE(SUBSTITUTE(SUBSTITUTE(SUBSTITUTE(SUBSTITUTE(SUBSTITUTE(SUBSTITUTE('GSTR-2B'!C134&amp;""," ",""),"/",""),"-",""),".",""),",",""),"_",""),"\",""),"(",""),")",""),"#",""),"*",""),"?",""),"~",""))</f>
        <v/>
      </c>
      <c r="E134" s="10">
        <f>IF(OR(A134="",D134=""),"",A134&amp;"|"&amp;MID(D134,FIND(LEFT(TRIM(SUBSTITUTE(D134,"0"," ")),1),SUBSTITUTE(D134,"0"," ")),50))</f>
        <v/>
      </c>
      <c r="F134" s="12">
        <f>IF(E134="","",IFERROR(MATCH(E134,Reconciliation!$E$2:$E$501,0),0))</f>
        <v/>
      </c>
      <c r="G134" s="11">
        <f>IF(OR(E134="",F134=0),"",INDEX(Reconciliation!$C$2:$C$501,F134))</f>
        <v/>
      </c>
      <c r="H134" s="10">
        <f>IF(E134="","",IF(COUNTIF($E$2:E134,E134)&gt;1,"Duplicate in 2B",IF(F134=0,"Only in 2B","In books")))</f>
        <v/>
      </c>
      <c r="I134" s="10">
        <f>IF(H134="Only in 2B","Not in your purchase register: book it, or check the period and the GSTIN",IF(H134="Duplicate in 2B","Same key as an earlier 2B row: left out of the totals",""))</f>
        <v/>
      </c>
    </row>
    <row r="135">
      <c r="A135" s="10">
        <f>UPPER(SUBSTITUTE(TRIM('GSTR-2B'!A135&amp;"")," ",""))</f>
        <v/>
      </c>
      <c r="B135" s="10">
        <f>IF(E135="","",'GSTR-2B'!C135&amp;"")</f>
        <v/>
      </c>
      <c r="C135" s="11">
        <f>IF(E135="","",SUM('GSTR-2B'!F135:I135))</f>
        <v/>
      </c>
      <c r="D135" s="10">
        <f>UPPER(SUBSTITUTE(SUBSTITUTE(SUBSTITUTE(SUBSTITUTE(SUBSTITUTE(SUBSTITUTE(SUBSTITUTE(SUBSTITUTE(SUBSTITUTE(SUBSTITUTE(SUBSTITUTE(SUBSTITUTE(SUBSTITUTE('GSTR-2B'!C135&amp;""," ",""),"/",""),"-",""),".",""),",",""),"_",""),"\",""),"(",""),")",""),"#",""),"*",""),"?",""),"~",""))</f>
        <v/>
      </c>
      <c r="E135" s="10">
        <f>IF(OR(A135="",D135=""),"",A135&amp;"|"&amp;MID(D135,FIND(LEFT(TRIM(SUBSTITUTE(D135,"0"," ")),1),SUBSTITUTE(D135,"0"," ")),50))</f>
        <v/>
      </c>
      <c r="F135" s="12">
        <f>IF(E135="","",IFERROR(MATCH(E135,Reconciliation!$E$2:$E$501,0),0))</f>
        <v/>
      </c>
      <c r="G135" s="11">
        <f>IF(OR(E135="",F135=0),"",INDEX(Reconciliation!$C$2:$C$501,F135))</f>
        <v/>
      </c>
      <c r="H135" s="10">
        <f>IF(E135="","",IF(COUNTIF($E$2:E135,E135)&gt;1,"Duplicate in 2B",IF(F135=0,"Only in 2B","In books")))</f>
        <v/>
      </c>
      <c r="I135" s="10">
        <f>IF(H135="Only in 2B","Not in your purchase register: book it, or check the period and the GSTIN",IF(H135="Duplicate in 2B","Same key as an earlier 2B row: left out of the totals",""))</f>
        <v/>
      </c>
    </row>
    <row r="136">
      <c r="A136" s="10">
        <f>UPPER(SUBSTITUTE(TRIM('GSTR-2B'!A136&amp;"")," ",""))</f>
        <v/>
      </c>
      <c r="B136" s="10">
        <f>IF(E136="","",'GSTR-2B'!C136&amp;"")</f>
        <v/>
      </c>
      <c r="C136" s="11">
        <f>IF(E136="","",SUM('GSTR-2B'!F136:I136))</f>
        <v/>
      </c>
      <c r="D136" s="10">
        <f>UPPER(SUBSTITUTE(SUBSTITUTE(SUBSTITUTE(SUBSTITUTE(SUBSTITUTE(SUBSTITUTE(SUBSTITUTE(SUBSTITUTE(SUBSTITUTE(SUBSTITUTE(SUBSTITUTE(SUBSTITUTE(SUBSTITUTE('GSTR-2B'!C136&amp;""," ",""),"/",""),"-",""),".",""),",",""),"_",""),"\",""),"(",""),")",""),"#",""),"*",""),"?",""),"~",""))</f>
        <v/>
      </c>
      <c r="E136" s="10">
        <f>IF(OR(A136="",D136=""),"",A136&amp;"|"&amp;MID(D136,FIND(LEFT(TRIM(SUBSTITUTE(D136,"0"," ")),1),SUBSTITUTE(D136,"0"," ")),50))</f>
        <v/>
      </c>
      <c r="F136" s="12">
        <f>IF(E136="","",IFERROR(MATCH(E136,Reconciliation!$E$2:$E$501,0),0))</f>
        <v/>
      </c>
      <c r="G136" s="11">
        <f>IF(OR(E136="",F136=0),"",INDEX(Reconciliation!$C$2:$C$501,F136))</f>
        <v/>
      </c>
      <c r="H136" s="10">
        <f>IF(E136="","",IF(COUNTIF($E$2:E136,E136)&gt;1,"Duplicate in 2B",IF(F136=0,"Only in 2B","In books")))</f>
        <v/>
      </c>
      <c r="I136" s="10">
        <f>IF(H136="Only in 2B","Not in your purchase register: book it, or check the period and the GSTIN",IF(H136="Duplicate in 2B","Same key as an earlier 2B row: left out of the totals",""))</f>
        <v/>
      </c>
    </row>
    <row r="137">
      <c r="A137" s="10">
        <f>UPPER(SUBSTITUTE(TRIM('GSTR-2B'!A137&amp;"")," ",""))</f>
        <v/>
      </c>
      <c r="B137" s="10">
        <f>IF(E137="","",'GSTR-2B'!C137&amp;"")</f>
        <v/>
      </c>
      <c r="C137" s="11">
        <f>IF(E137="","",SUM('GSTR-2B'!F137:I137))</f>
        <v/>
      </c>
      <c r="D137" s="10">
        <f>UPPER(SUBSTITUTE(SUBSTITUTE(SUBSTITUTE(SUBSTITUTE(SUBSTITUTE(SUBSTITUTE(SUBSTITUTE(SUBSTITUTE(SUBSTITUTE(SUBSTITUTE(SUBSTITUTE(SUBSTITUTE(SUBSTITUTE('GSTR-2B'!C137&amp;""," ",""),"/",""),"-",""),".",""),",",""),"_",""),"\",""),"(",""),")",""),"#",""),"*",""),"?",""),"~",""))</f>
        <v/>
      </c>
      <c r="E137" s="10">
        <f>IF(OR(A137="",D137=""),"",A137&amp;"|"&amp;MID(D137,FIND(LEFT(TRIM(SUBSTITUTE(D137,"0"," ")),1),SUBSTITUTE(D137,"0"," ")),50))</f>
        <v/>
      </c>
      <c r="F137" s="12">
        <f>IF(E137="","",IFERROR(MATCH(E137,Reconciliation!$E$2:$E$501,0),0))</f>
        <v/>
      </c>
      <c r="G137" s="11">
        <f>IF(OR(E137="",F137=0),"",INDEX(Reconciliation!$C$2:$C$501,F137))</f>
        <v/>
      </c>
      <c r="H137" s="10">
        <f>IF(E137="","",IF(COUNTIF($E$2:E137,E137)&gt;1,"Duplicate in 2B",IF(F137=0,"Only in 2B","In books")))</f>
        <v/>
      </c>
      <c r="I137" s="10">
        <f>IF(H137="Only in 2B","Not in your purchase register: book it, or check the period and the GSTIN",IF(H137="Duplicate in 2B","Same key as an earlier 2B row: left out of the totals",""))</f>
        <v/>
      </c>
    </row>
    <row r="138">
      <c r="A138" s="10">
        <f>UPPER(SUBSTITUTE(TRIM('GSTR-2B'!A138&amp;"")," ",""))</f>
        <v/>
      </c>
      <c r="B138" s="10">
        <f>IF(E138="","",'GSTR-2B'!C138&amp;"")</f>
        <v/>
      </c>
      <c r="C138" s="11">
        <f>IF(E138="","",SUM('GSTR-2B'!F138:I138))</f>
        <v/>
      </c>
      <c r="D138" s="10">
        <f>UPPER(SUBSTITUTE(SUBSTITUTE(SUBSTITUTE(SUBSTITUTE(SUBSTITUTE(SUBSTITUTE(SUBSTITUTE(SUBSTITUTE(SUBSTITUTE(SUBSTITUTE(SUBSTITUTE(SUBSTITUTE(SUBSTITUTE('GSTR-2B'!C138&amp;""," ",""),"/",""),"-",""),".",""),",",""),"_",""),"\",""),"(",""),")",""),"#",""),"*",""),"?",""),"~",""))</f>
        <v/>
      </c>
      <c r="E138" s="10">
        <f>IF(OR(A138="",D138=""),"",A138&amp;"|"&amp;MID(D138,FIND(LEFT(TRIM(SUBSTITUTE(D138,"0"," ")),1),SUBSTITUTE(D138,"0"," ")),50))</f>
        <v/>
      </c>
      <c r="F138" s="12">
        <f>IF(E138="","",IFERROR(MATCH(E138,Reconciliation!$E$2:$E$501,0),0))</f>
        <v/>
      </c>
      <c r="G138" s="11">
        <f>IF(OR(E138="",F138=0),"",INDEX(Reconciliation!$C$2:$C$501,F138))</f>
        <v/>
      </c>
      <c r="H138" s="10">
        <f>IF(E138="","",IF(COUNTIF($E$2:E138,E138)&gt;1,"Duplicate in 2B",IF(F138=0,"Only in 2B","In books")))</f>
        <v/>
      </c>
      <c r="I138" s="10">
        <f>IF(H138="Only in 2B","Not in your purchase register: book it, or check the period and the GSTIN",IF(H138="Duplicate in 2B","Same key as an earlier 2B row: left out of the totals",""))</f>
        <v/>
      </c>
    </row>
    <row r="139">
      <c r="A139" s="10">
        <f>UPPER(SUBSTITUTE(TRIM('GSTR-2B'!A139&amp;"")," ",""))</f>
        <v/>
      </c>
      <c r="B139" s="10">
        <f>IF(E139="","",'GSTR-2B'!C139&amp;"")</f>
        <v/>
      </c>
      <c r="C139" s="11">
        <f>IF(E139="","",SUM('GSTR-2B'!F139:I139))</f>
        <v/>
      </c>
      <c r="D139" s="10">
        <f>UPPER(SUBSTITUTE(SUBSTITUTE(SUBSTITUTE(SUBSTITUTE(SUBSTITUTE(SUBSTITUTE(SUBSTITUTE(SUBSTITUTE(SUBSTITUTE(SUBSTITUTE(SUBSTITUTE(SUBSTITUTE(SUBSTITUTE('GSTR-2B'!C139&amp;""," ",""),"/",""),"-",""),".",""),",",""),"_",""),"\",""),"(",""),")",""),"#",""),"*",""),"?",""),"~",""))</f>
        <v/>
      </c>
      <c r="E139" s="10">
        <f>IF(OR(A139="",D139=""),"",A139&amp;"|"&amp;MID(D139,FIND(LEFT(TRIM(SUBSTITUTE(D139,"0"," ")),1),SUBSTITUTE(D139,"0"," ")),50))</f>
        <v/>
      </c>
      <c r="F139" s="12">
        <f>IF(E139="","",IFERROR(MATCH(E139,Reconciliation!$E$2:$E$501,0),0))</f>
        <v/>
      </c>
      <c r="G139" s="11">
        <f>IF(OR(E139="",F139=0),"",INDEX(Reconciliation!$C$2:$C$501,F139))</f>
        <v/>
      </c>
      <c r="H139" s="10">
        <f>IF(E139="","",IF(COUNTIF($E$2:E139,E139)&gt;1,"Duplicate in 2B",IF(F139=0,"Only in 2B","In books")))</f>
        <v/>
      </c>
      <c r="I139" s="10">
        <f>IF(H139="Only in 2B","Not in your purchase register: book it, or check the period and the GSTIN",IF(H139="Duplicate in 2B","Same key as an earlier 2B row: left out of the totals",""))</f>
        <v/>
      </c>
    </row>
    <row r="140">
      <c r="A140" s="10">
        <f>UPPER(SUBSTITUTE(TRIM('GSTR-2B'!A140&amp;"")," ",""))</f>
        <v/>
      </c>
      <c r="B140" s="10">
        <f>IF(E140="","",'GSTR-2B'!C140&amp;"")</f>
        <v/>
      </c>
      <c r="C140" s="11">
        <f>IF(E140="","",SUM('GSTR-2B'!F140:I140))</f>
        <v/>
      </c>
      <c r="D140" s="10">
        <f>UPPER(SUBSTITUTE(SUBSTITUTE(SUBSTITUTE(SUBSTITUTE(SUBSTITUTE(SUBSTITUTE(SUBSTITUTE(SUBSTITUTE(SUBSTITUTE(SUBSTITUTE(SUBSTITUTE(SUBSTITUTE(SUBSTITUTE('GSTR-2B'!C140&amp;""," ",""),"/",""),"-",""),".",""),",",""),"_",""),"\",""),"(",""),")",""),"#",""),"*",""),"?",""),"~",""))</f>
        <v/>
      </c>
      <c r="E140" s="10">
        <f>IF(OR(A140="",D140=""),"",A140&amp;"|"&amp;MID(D140,FIND(LEFT(TRIM(SUBSTITUTE(D140,"0"," ")),1),SUBSTITUTE(D140,"0"," ")),50))</f>
        <v/>
      </c>
      <c r="F140" s="12">
        <f>IF(E140="","",IFERROR(MATCH(E140,Reconciliation!$E$2:$E$501,0),0))</f>
        <v/>
      </c>
      <c r="G140" s="11">
        <f>IF(OR(E140="",F140=0),"",INDEX(Reconciliation!$C$2:$C$501,F140))</f>
        <v/>
      </c>
      <c r="H140" s="10">
        <f>IF(E140="","",IF(COUNTIF($E$2:E140,E140)&gt;1,"Duplicate in 2B",IF(F140=0,"Only in 2B","In books")))</f>
        <v/>
      </c>
      <c r="I140" s="10">
        <f>IF(H140="Only in 2B","Not in your purchase register: book it, or check the period and the GSTIN",IF(H140="Duplicate in 2B","Same key as an earlier 2B row: left out of the totals",""))</f>
        <v/>
      </c>
    </row>
    <row r="141">
      <c r="A141" s="10">
        <f>UPPER(SUBSTITUTE(TRIM('GSTR-2B'!A141&amp;"")," ",""))</f>
        <v/>
      </c>
      <c r="B141" s="10">
        <f>IF(E141="","",'GSTR-2B'!C141&amp;"")</f>
        <v/>
      </c>
      <c r="C141" s="11">
        <f>IF(E141="","",SUM('GSTR-2B'!F141:I141))</f>
        <v/>
      </c>
      <c r="D141" s="10">
        <f>UPPER(SUBSTITUTE(SUBSTITUTE(SUBSTITUTE(SUBSTITUTE(SUBSTITUTE(SUBSTITUTE(SUBSTITUTE(SUBSTITUTE(SUBSTITUTE(SUBSTITUTE(SUBSTITUTE(SUBSTITUTE(SUBSTITUTE('GSTR-2B'!C141&amp;""," ",""),"/",""),"-",""),".",""),",",""),"_",""),"\",""),"(",""),")",""),"#",""),"*",""),"?",""),"~",""))</f>
        <v/>
      </c>
      <c r="E141" s="10">
        <f>IF(OR(A141="",D141=""),"",A141&amp;"|"&amp;MID(D141,FIND(LEFT(TRIM(SUBSTITUTE(D141,"0"," ")),1),SUBSTITUTE(D141,"0"," ")),50))</f>
        <v/>
      </c>
      <c r="F141" s="12">
        <f>IF(E141="","",IFERROR(MATCH(E141,Reconciliation!$E$2:$E$501,0),0))</f>
        <v/>
      </c>
      <c r="G141" s="11">
        <f>IF(OR(E141="",F141=0),"",INDEX(Reconciliation!$C$2:$C$501,F141))</f>
        <v/>
      </c>
      <c r="H141" s="10">
        <f>IF(E141="","",IF(COUNTIF($E$2:E141,E141)&gt;1,"Duplicate in 2B",IF(F141=0,"Only in 2B","In books")))</f>
        <v/>
      </c>
      <c r="I141" s="10">
        <f>IF(H141="Only in 2B","Not in your purchase register: book it, or check the period and the GSTIN",IF(H141="Duplicate in 2B","Same key as an earlier 2B row: left out of the totals",""))</f>
        <v/>
      </c>
    </row>
    <row r="142">
      <c r="A142" s="10">
        <f>UPPER(SUBSTITUTE(TRIM('GSTR-2B'!A142&amp;"")," ",""))</f>
        <v/>
      </c>
      <c r="B142" s="10">
        <f>IF(E142="","",'GSTR-2B'!C142&amp;"")</f>
        <v/>
      </c>
      <c r="C142" s="11">
        <f>IF(E142="","",SUM('GSTR-2B'!F142:I142))</f>
        <v/>
      </c>
      <c r="D142" s="10">
        <f>UPPER(SUBSTITUTE(SUBSTITUTE(SUBSTITUTE(SUBSTITUTE(SUBSTITUTE(SUBSTITUTE(SUBSTITUTE(SUBSTITUTE(SUBSTITUTE(SUBSTITUTE(SUBSTITUTE(SUBSTITUTE(SUBSTITUTE('GSTR-2B'!C142&amp;""," ",""),"/",""),"-",""),".",""),",",""),"_",""),"\",""),"(",""),")",""),"#",""),"*",""),"?",""),"~",""))</f>
        <v/>
      </c>
      <c r="E142" s="10">
        <f>IF(OR(A142="",D142=""),"",A142&amp;"|"&amp;MID(D142,FIND(LEFT(TRIM(SUBSTITUTE(D142,"0"," ")),1),SUBSTITUTE(D142,"0"," ")),50))</f>
        <v/>
      </c>
      <c r="F142" s="12">
        <f>IF(E142="","",IFERROR(MATCH(E142,Reconciliation!$E$2:$E$501,0),0))</f>
        <v/>
      </c>
      <c r="G142" s="11">
        <f>IF(OR(E142="",F142=0),"",INDEX(Reconciliation!$C$2:$C$501,F142))</f>
        <v/>
      </c>
      <c r="H142" s="10">
        <f>IF(E142="","",IF(COUNTIF($E$2:E142,E142)&gt;1,"Duplicate in 2B",IF(F142=0,"Only in 2B","In books")))</f>
        <v/>
      </c>
      <c r="I142" s="10">
        <f>IF(H142="Only in 2B","Not in your purchase register: book it, or check the period and the GSTIN",IF(H142="Duplicate in 2B","Same key as an earlier 2B row: left out of the totals",""))</f>
        <v/>
      </c>
    </row>
    <row r="143">
      <c r="A143" s="10">
        <f>UPPER(SUBSTITUTE(TRIM('GSTR-2B'!A143&amp;"")," ",""))</f>
        <v/>
      </c>
      <c r="B143" s="10">
        <f>IF(E143="","",'GSTR-2B'!C143&amp;"")</f>
        <v/>
      </c>
      <c r="C143" s="11">
        <f>IF(E143="","",SUM('GSTR-2B'!F143:I143))</f>
        <v/>
      </c>
      <c r="D143" s="10">
        <f>UPPER(SUBSTITUTE(SUBSTITUTE(SUBSTITUTE(SUBSTITUTE(SUBSTITUTE(SUBSTITUTE(SUBSTITUTE(SUBSTITUTE(SUBSTITUTE(SUBSTITUTE(SUBSTITUTE(SUBSTITUTE(SUBSTITUTE('GSTR-2B'!C143&amp;""," ",""),"/",""),"-",""),".",""),",",""),"_",""),"\",""),"(",""),")",""),"#",""),"*",""),"?",""),"~",""))</f>
        <v/>
      </c>
      <c r="E143" s="10">
        <f>IF(OR(A143="",D143=""),"",A143&amp;"|"&amp;MID(D143,FIND(LEFT(TRIM(SUBSTITUTE(D143,"0"," ")),1),SUBSTITUTE(D143,"0"," ")),50))</f>
        <v/>
      </c>
      <c r="F143" s="12">
        <f>IF(E143="","",IFERROR(MATCH(E143,Reconciliation!$E$2:$E$501,0),0))</f>
        <v/>
      </c>
      <c r="G143" s="11">
        <f>IF(OR(E143="",F143=0),"",INDEX(Reconciliation!$C$2:$C$501,F143))</f>
        <v/>
      </c>
      <c r="H143" s="10">
        <f>IF(E143="","",IF(COUNTIF($E$2:E143,E143)&gt;1,"Duplicate in 2B",IF(F143=0,"Only in 2B","In books")))</f>
        <v/>
      </c>
      <c r="I143" s="10">
        <f>IF(H143="Only in 2B","Not in your purchase register: book it, or check the period and the GSTIN",IF(H143="Duplicate in 2B","Same key as an earlier 2B row: left out of the totals",""))</f>
        <v/>
      </c>
    </row>
    <row r="144">
      <c r="A144" s="10">
        <f>UPPER(SUBSTITUTE(TRIM('GSTR-2B'!A144&amp;"")," ",""))</f>
        <v/>
      </c>
      <c r="B144" s="10">
        <f>IF(E144="","",'GSTR-2B'!C144&amp;"")</f>
        <v/>
      </c>
      <c r="C144" s="11">
        <f>IF(E144="","",SUM('GSTR-2B'!F144:I144))</f>
        <v/>
      </c>
      <c r="D144" s="10">
        <f>UPPER(SUBSTITUTE(SUBSTITUTE(SUBSTITUTE(SUBSTITUTE(SUBSTITUTE(SUBSTITUTE(SUBSTITUTE(SUBSTITUTE(SUBSTITUTE(SUBSTITUTE(SUBSTITUTE(SUBSTITUTE(SUBSTITUTE('GSTR-2B'!C144&amp;""," ",""),"/",""),"-",""),".",""),",",""),"_",""),"\",""),"(",""),")",""),"#",""),"*",""),"?",""),"~",""))</f>
        <v/>
      </c>
      <c r="E144" s="10">
        <f>IF(OR(A144="",D144=""),"",A144&amp;"|"&amp;MID(D144,FIND(LEFT(TRIM(SUBSTITUTE(D144,"0"," ")),1),SUBSTITUTE(D144,"0"," ")),50))</f>
        <v/>
      </c>
      <c r="F144" s="12">
        <f>IF(E144="","",IFERROR(MATCH(E144,Reconciliation!$E$2:$E$501,0),0))</f>
        <v/>
      </c>
      <c r="G144" s="11">
        <f>IF(OR(E144="",F144=0),"",INDEX(Reconciliation!$C$2:$C$501,F144))</f>
        <v/>
      </c>
      <c r="H144" s="10">
        <f>IF(E144="","",IF(COUNTIF($E$2:E144,E144)&gt;1,"Duplicate in 2B",IF(F144=0,"Only in 2B","In books")))</f>
        <v/>
      </c>
      <c r="I144" s="10">
        <f>IF(H144="Only in 2B","Not in your purchase register: book it, or check the period and the GSTIN",IF(H144="Duplicate in 2B","Same key as an earlier 2B row: left out of the totals",""))</f>
        <v/>
      </c>
    </row>
    <row r="145">
      <c r="A145" s="10">
        <f>UPPER(SUBSTITUTE(TRIM('GSTR-2B'!A145&amp;"")," ",""))</f>
        <v/>
      </c>
      <c r="B145" s="10">
        <f>IF(E145="","",'GSTR-2B'!C145&amp;"")</f>
        <v/>
      </c>
      <c r="C145" s="11">
        <f>IF(E145="","",SUM('GSTR-2B'!F145:I145))</f>
        <v/>
      </c>
      <c r="D145" s="10">
        <f>UPPER(SUBSTITUTE(SUBSTITUTE(SUBSTITUTE(SUBSTITUTE(SUBSTITUTE(SUBSTITUTE(SUBSTITUTE(SUBSTITUTE(SUBSTITUTE(SUBSTITUTE(SUBSTITUTE(SUBSTITUTE(SUBSTITUTE('GSTR-2B'!C145&amp;""," ",""),"/",""),"-",""),".",""),",",""),"_",""),"\",""),"(",""),")",""),"#",""),"*",""),"?",""),"~",""))</f>
        <v/>
      </c>
      <c r="E145" s="10">
        <f>IF(OR(A145="",D145=""),"",A145&amp;"|"&amp;MID(D145,FIND(LEFT(TRIM(SUBSTITUTE(D145,"0"," ")),1),SUBSTITUTE(D145,"0"," ")),50))</f>
        <v/>
      </c>
      <c r="F145" s="12">
        <f>IF(E145="","",IFERROR(MATCH(E145,Reconciliation!$E$2:$E$501,0),0))</f>
        <v/>
      </c>
      <c r="G145" s="11">
        <f>IF(OR(E145="",F145=0),"",INDEX(Reconciliation!$C$2:$C$501,F145))</f>
        <v/>
      </c>
      <c r="H145" s="10">
        <f>IF(E145="","",IF(COUNTIF($E$2:E145,E145)&gt;1,"Duplicate in 2B",IF(F145=0,"Only in 2B","In books")))</f>
        <v/>
      </c>
      <c r="I145" s="10">
        <f>IF(H145="Only in 2B","Not in your purchase register: book it, or check the period and the GSTIN",IF(H145="Duplicate in 2B","Same key as an earlier 2B row: left out of the totals",""))</f>
        <v/>
      </c>
    </row>
    <row r="146">
      <c r="A146" s="10">
        <f>UPPER(SUBSTITUTE(TRIM('GSTR-2B'!A146&amp;"")," ",""))</f>
        <v/>
      </c>
      <c r="B146" s="10">
        <f>IF(E146="","",'GSTR-2B'!C146&amp;"")</f>
        <v/>
      </c>
      <c r="C146" s="11">
        <f>IF(E146="","",SUM('GSTR-2B'!F146:I146))</f>
        <v/>
      </c>
      <c r="D146" s="10">
        <f>UPPER(SUBSTITUTE(SUBSTITUTE(SUBSTITUTE(SUBSTITUTE(SUBSTITUTE(SUBSTITUTE(SUBSTITUTE(SUBSTITUTE(SUBSTITUTE(SUBSTITUTE(SUBSTITUTE(SUBSTITUTE(SUBSTITUTE('GSTR-2B'!C146&amp;""," ",""),"/",""),"-",""),".",""),",",""),"_",""),"\",""),"(",""),")",""),"#",""),"*",""),"?",""),"~",""))</f>
        <v/>
      </c>
      <c r="E146" s="10">
        <f>IF(OR(A146="",D146=""),"",A146&amp;"|"&amp;MID(D146,FIND(LEFT(TRIM(SUBSTITUTE(D146,"0"," ")),1),SUBSTITUTE(D146,"0"," ")),50))</f>
        <v/>
      </c>
      <c r="F146" s="12">
        <f>IF(E146="","",IFERROR(MATCH(E146,Reconciliation!$E$2:$E$501,0),0))</f>
        <v/>
      </c>
      <c r="G146" s="11">
        <f>IF(OR(E146="",F146=0),"",INDEX(Reconciliation!$C$2:$C$501,F146))</f>
        <v/>
      </c>
      <c r="H146" s="10">
        <f>IF(E146="","",IF(COUNTIF($E$2:E146,E146)&gt;1,"Duplicate in 2B",IF(F146=0,"Only in 2B","In books")))</f>
        <v/>
      </c>
      <c r="I146" s="10">
        <f>IF(H146="Only in 2B","Not in your purchase register: book it, or check the period and the GSTIN",IF(H146="Duplicate in 2B","Same key as an earlier 2B row: left out of the totals",""))</f>
        <v/>
      </c>
    </row>
    <row r="147">
      <c r="A147" s="10">
        <f>UPPER(SUBSTITUTE(TRIM('GSTR-2B'!A147&amp;"")," ",""))</f>
        <v/>
      </c>
      <c r="B147" s="10">
        <f>IF(E147="","",'GSTR-2B'!C147&amp;"")</f>
        <v/>
      </c>
      <c r="C147" s="11">
        <f>IF(E147="","",SUM('GSTR-2B'!F147:I147))</f>
        <v/>
      </c>
      <c r="D147" s="10">
        <f>UPPER(SUBSTITUTE(SUBSTITUTE(SUBSTITUTE(SUBSTITUTE(SUBSTITUTE(SUBSTITUTE(SUBSTITUTE(SUBSTITUTE(SUBSTITUTE(SUBSTITUTE(SUBSTITUTE(SUBSTITUTE(SUBSTITUTE('GSTR-2B'!C147&amp;""," ",""),"/",""),"-",""),".",""),",",""),"_",""),"\",""),"(",""),")",""),"#",""),"*",""),"?",""),"~",""))</f>
        <v/>
      </c>
      <c r="E147" s="10">
        <f>IF(OR(A147="",D147=""),"",A147&amp;"|"&amp;MID(D147,FIND(LEFT(TRIM(SUBSTITUTE(D147,"0"," ")),1),SUBSTITUTE(D147,"0"," ")),50))</f>
        <v/>
      </c>
      <c r="F147" s="12">
        <f>IF(E147="","",IFERROR(MATCH(E147,Reconciliation!$E$2:$E$501,0),0))</f>
        <v/>
      </c>
      <c r="G147" s="11">
        <f>IF(OR(E147="",F147=0),"",INDEX(Reconciliation!$C$2:$C$501,F147))</f>
        <v/>
      </c>
      <c r="H147" s="10">
        <f>IF(E147="","",IF(COUNTIF($E$2:E147,E147)&gt;1,"Duplicate in 2B",IF(F147=0,"Only in 2B","In books")))</f>
        <v/>
      </c>
      <c r="I147" s="10">
        <f>IF(H147="Only in 2B","Not in your purchase register: book it, or check the period and the GSTIN",IF(H147="Duplicate in 2B","Same key as an earlier 2B row: left out of the totals",""))</f>
        <v/>
      </c>
    </row>
    <row r="148">
      <c r="A148" s="10">
        <f>UPPER(SUBSTITUTE(TRIM('GSTR-2B'!A148&amp;"")," ",""))</f>
        <v/>
      </c>
      <c r="B148" s="10">
        <f>IF(E148="","",'GSTR-2B'!C148&amp;"")</f>
        <v/>
      </c>
      <c r="C148" s="11">
        <f>IF(E148="","",SUM('GSTR-2B'!F148:I148))</f>
        <v/>
      </c>
      <c r="D148" s="10">
        <f>UPPER(SUBSTITUTE(SUBSTITUTE(SUBSTITUTE(SUBSTITUTE(SUBSTITUTE(SUBSTITUTE(SUBSTITUTE(SUBSTITUTE(SUBSTITUTE(SUBSTITUTE(SUBSTITUTE(SUBSTITUTE(SUBSTITUTE('GSTR-2B'!C148&amp;""," ",""),"/",""),"-",""),".",""),",",""),"_",""),"\",""),"(",""),")",""),"#",""),"*",""),"?",""),"~",""))</f>
        <v/>
      </c>
      <c r="E148" s="10">
        <f>IF(OR(A148="",D148=""),"",A148&amp;"|"&amp;MID(D148,FIND(LEFT(TRIM(SUBSTITUTE(D148,"0"," ")),1),SUBSTITUTE(D148,"0"," ")),50))</f>
        <v/>
      </c>
      <c r="F148" s="12">
        <f>IF(E148="","",IFERROR(MATCH(E148,Reconciliation!$E$2:$E$501,0),0))</f>
        <v/>
      </c>
      <c r="G148" s="11">
        <f>IF(OR(E148="",F148=0),"",INDEX(Reconciliation!$C$2:$C$501,F148))</f>
        <v/>
      </c>
      <c r="H148" s="10">
        <f>IF(E148="","",IF(COUNTIF($E$2:E148,E148)&gt;1,"Duplicate in 2B",IF(F148=0,"Only in 2B","In books")))</f>
        <v/>
      </c>
      <c r="I148" s="10">
        <f>IF(H148="Only in 2B","Not in your purchase register: book it, or check the period and the GSTIN",IF(H148="Duplicate in 2B","Same key as an earlier 2B row: left out of the totals",""))</f>
        <v/>
      </c>
    </row>
    <row r="149">
      <c r="A149" s="10">
        <f>UPPER(SUBSTITUTE(TRIM('GSTR-2B'!A149&amp;"")," ",""))</f>
        <v/>
      </c>
      <c r="B149" s="10">
        <f>IF(E149="","",'GSTR-2B'!C149&amp;"")</f>
        <v/>
      </c>
      <c r="C149" s="11">
        <f>IF(E149="","",SUM('GSTR-2B'!F149:I149))</f>
        <v/>
      </c>
      <c r="D149" s="10">
        <f>UPPER(SUBSTITUTE(SUBSTITUTE(SUBSTITUTE(SUBSTITUTE(SUBSTITUTE(SUBSTITUTE(SUBSTITUTE(SUBSTITUTE(SUBSTITUTE(SUBSTITUTE(SUBSTITUTE(SUBSTITUTE(SUBSTITUTE('GSTR-2B'!C149&amp;""," ",""),"/",""),"-",""),".",""),",",""),"_",""),"\",""),"(",""),")",""),"#",""),"*",""),"?",""),"~",""))</f>
        <v/>
      </c>
      <c r="E149" s="10">
        <f>IF(OR(A149="",D149=""),"",A149&amp;"|"&amp;MID(D149,FIND(LEFT(TRIM(SUBSTITUTE(D149,"0"," ")),1),SUBSTITUTE(D149,"0"," ")),50))</f>
        <v/>
      </c>
      <c r="F149" s="12">
        <f>IF(E149="","",IFERROR(MATCH(E149,Reconciliation!$E$2:$E$501,0),0))</f>
        <v/>
      </c>
      <c r="G149" s="11">
        <f>IF(OR(E149="",F149=0),"",INDEX(Reconciliation!$C$2:$C$501,F149))</f>
        <v/>
      </c>
      <c r="H149" s="10">
        <f>IF(E149="","",IF(COUNTIF($E$2:E149,E149)&gt;1,"Duplicate in 2B",IF(F149=0,"Only in 2B","In books")))</f>
        <v/>
      </c>
      <c r="I149" s="10">
        <f>IF(H149="Only in 2B","Not in your purchase register: book it, or check the period and the GSTIN",IF(H149="Duplicate in 2B","Same key as an earlier 2B row: left out of the totals",""))</f>
        <v/>
      </c>
    </row>
    <row r="150">
      <c r="A150" s="10">
        <f>UPPER(SUBSTITUTE(TRIM('GSTR-2B'!A150&amp;"")," ",""))</f>
        <v/>
      </c>
      <c r="B150" s="10">
        <f>IF(E150="","",'GSTR-2B'!C150&amp;"")</f>
        <v/>
      </c>
      <c r="C150" s="11">
        <f>IF(E150="","",SUM('GSTR-2B'!F150:I150))</f>
        <v/>
      </c>
      <c r="D150" s="10">
        <f>UPPER(SUBSTITUTE(SUBSTITUTE(SUBSTITUTE(SUBSTITUTE(SUBSTITUTE(SUBSTITUTE(SUBSTITUTE(SUBSTITUTE(SUBSTITUTE(SUBSTITUTE(SUBSTITUTE(SUBSTITUTE(SUBSTITUTE('GSTR-2B'!C150&amp;""," ",""),"/",""),"-",""),".",""),",",""),"_",""),"\",""),"(",""),")",""),"#",""),"*",""),"?",""),"~",""))</f>
        <v/>
      </c>
      <c r="E150" s="10">
        <f>IF(OR(A150="",D150=""),"",A150&amp;"|"&amp;MID(D150,FIND(LEFT(TRIM(SUBSTITUTE(D150,"0"," ")),1),SUBSTITUTE(D150,"0"," ")),50))</f>
        <v/>
      </c>
      <c r="F150" s="12">
        <f>IF(E150="","",IFERROR(MATCH(E150,Reconciliation!$E$2:$E$501,0),0))</f>
        <v/>
      </c>
      <c r="G150" s="11">
        <f>IF(OR(E150="",F150=0),"",INDEX(Reconciliation!$C$2:$C$501,F150))</f>
        <v/>
      </c>
      <c r="H150" s="10">
        <f>IF(E150="","",IF(COUNTIF($E$2:E150,E150)&gt;1,"Duplicate in 2B",IF(F150=0,"Only in 2B","In books")))</f>
        <v/>
      </c>
      <c r="I150" s="10">
        <f>IF(H150="Only in 2B","Not in your purchase register: book it, or check the period and the GSTIN",IF(H150="Duplicate in 2B","Same key as an earlier 2B row: left out of the totals",""))</f>
        <v/>
      </c>
    </row>
    <row r="151">
      <c r="A151" s="10">
        <f>UPPER(SUBSTITUTE(TRIM('GSTR-2B'!A151&amp;"")," ",""))</f>
        <v/>
      </c>
      <c r="B151" s="10">
        <f>IF(E151="","",'GSTR-2B'!C151&amp;"")</f>
        <v/>
      </c>
      <c r="C151" s="11">
        <f>IF(E151="","",SUM('GSTR-2B'!F151:I151))</f>
        <v/>
      </c>
      <c r="D151" s="10">
        <f>UPPER(SUBSTITUTE(SUBSTITUTE(SUBSTITUTE(SUBSTITUTE(SUBSTITUTE(SUBSTITUTE(SUBSTITUTE(SUBSTITUTE(SUBSTITUTE(SUBSTITUTE(SUBSTITUTE(SUBSTITUTE(SUBSTITUTE('GSTR-2B'!C151&amp;""," ",""),"/",""),"-",""),".",""),",",""),"_",""),"\",""),"(",""),")",""),"#",""),"*",""),"?",""),"~",""))</f>
        <v/>
      </c>
      <c r="E151" s="10">
        <f>IF(OR(A151="",D151=""),"",A151&amp;"|"&amp;MID(D151,FIND(LEFT(TRIM(SUBSTITUTE(D151,"0"," ")),1),SUBSTITUTE(D151,"0"," ")),50))</f>
        <v/>
      </c>
      <c r="F151" s="12">
        <f>IF(E151="","",IFERROR(MATCH(E151,Reconciliation!$E$2:$E$501,0),0))</f>
        <v/>
      </c>
      <c r="G151" s="11">
        <f>IF(OR(E151="",F151=0),"",INDEX(Reconciliation!$C$2:$C$501,F151))</f>
        <v/>
      </c>
      <c r="H151" s="10">
        <f>IF(E151="","",IF(COUNTIF($E$2:E151,E151)&gt;1,"Duplicate in 2B",IF(F151=0,"Only in 2B","In books")))</f>
        <v/>
      </c>
      <c r="I151" s="10">
        <f>IF(H151="Only in 2B","Not in your purchase register: book it, or check the period and the GSTIN",IF(H151="Duplicate in 2B","Same key as an earlier 2B row: left out of the totals",""))</f>
        <v/>
      </c>
    </row>
    <row r="152">
      <c r="A152" s="10">
        <f>UPPER(SUBSTITUTE(TRIM('GSTR-2B'!A152&amp;"")," ",""))</f>
        <v/>
      </c>
      <c r="B152" s="10">
        <f>IF(E152="","",'GSTR-2B'!C152&amp;"")</f>
        <v/>
      </c>
      <c r="C152" s="11">
        <f>IF(E152="","",SUM('GSTR-2B'!F152:I152))</f>
        <v/>
      </c>
      <c r="D152" s="10">
        <f>UPPER(SUBSTITUTE(SUBSTITUTE(SUBSTITUTE(SUBSTITUTE(SUBSTITUTE(SUBSTITUTE(SUBSTITUTE(SUBSTITUTE(SUBSTITUTE(SUBSTITUTE(SUBSTITUTE(SUBSTITUTE(SUBSTITUTE('GSTR-2B'!C152&amp;""," ",""),"/",""),"-",""),".",""),",",""),"_",""),"\",""),"(",""),")",""),"#",""),"*",""),"?",""),"~",""))</f>
        <v/>
      </c>
      <c r="E152" s="10">
        <f>IF(OR(A152="",D152=""),"",A152&amp;"|"&amp;MID(D152,FIND(LEFT(TRIM(SUBSTITUTE(D152,"0"," ")),1),SUBSTITUTE(D152,"0"," ")),50))</f>
        <v/>
      </c>
      <c r="F152" s="12">
        <f>IF(E152="","",IFERROR(MATCH(E152,Reconciliation!$E$2:$E$501,0),0))</f>
        <v/>
      </c>
      <c r="G152" s="11">
        <f>IF(OR(E152="",F152=0),"",INDEX(Reconciliation!$C$2:$C$501,F152))</f>
        <v/>
      </c>
      <c r="H152" s="10">
        <f>IF(E152="","",IF(COUNTIF($E$2:E152,E152)&gt;1,"Duplicate in 2B",IF(F152=0,"Only in 2B","In books")))</f>
        <v/>
      </c>
      <c r="I152" s="10">
        <f>IF(H152="Only in 2B","Not in your purchase register: book it, or check the period and the GSTIN",IF(H152="Duplicate in 2B","Same key as an earlier 2B row: left out of the totals",""))</f>
        <v/>
      </c>
    </row>
    <row r="153">
      <c r="A153" s="10">
        <f>UPPER(SUBSTITUTE(TRIM('GSTR-2B'!A153&amp;"")," ",""))</f>
        <v/>
      </c>
      <c r="B153" s="10">
        <f>IF(E153="","",'GSTR-2B'!C153&amp;"")</f>
        <v/>
      </c>
      <c r="C153" s="11">
        <f>IF(E153="","",SUM('GSTR-2B'!F153:I153))</f>
        <v/>
      </c>
      <c r="D153" s="10">
        <f>UPPER(SUBSTITUTE(SUBSTITUTE(SUBSTITUTE(SUBSTITUTE(SUBSTITUTE(SUBSTITUTE(SUBSTITUTE(SUBSTITUTE(SUBSTITUTE(SUBSTITUTE(SUBSTITUTE(SUBSTITUTE(SUBSTITUTE('GSTR-2B'!C153&amp;""," ",""),"/",""),"-",""),".",""),",",""),"_",""),"\",""),"(",""),")",""),"#",""),"*",""),"?",""),"~",""))</f>
        <v/>
      </c>
      <c r="E153" s="10">
        <f>IF(OR(A153="",D153=""),"",A153&amp;"|"&amp;MID(D153,FIND(LEFT(TRIM(SUBSTITUTE(D153,"0"," ")),1),SUBSTITUTE(D153,"0"," ")),50))</f>
        <v/>
      </c>
      <c r="F153" s="12">
        <f>IF(E153="","",IFERROR(MATCH(E153,Reconciliation!$E$2:$E$501,0),0))</f>
        <v/>
      </c>
      <c r="G153" s="11">
        <f>IF(OR(E153="",F153=0),"",INDEX(Reconciliation!$C$2:$C$501,F153))</f>
        <v/>
      </c>
      <c r="H153" s="10">
        <f>IF(E153="","",IF(COUNTIF($E$2:E153,E153)&gt;1,"Duplicate in 2B",IF(F153=0,"Only in 2B","In books")))</f>
        <v/>
      </c>
      <c r="I153" s="10">
        <f>IF(H153="Only in 2B","Not in your purchase register: book it, or check the period and the GSTIN",IF(H153="Duplicate in 2B","Same key as an earlier 2B row: left out of the totals",""))</f>
        <v/>
      </c>
    </row>
    <row r="154">
      <c r="A154" s="10">
        <f>UPPER(SUBSTITUTE(TRIM('GSTR-2B'!A154&amp;"")," ",""))</f>
        <v/>
      </c>
      <c r="B154" s="10">
        <f>IF(E154="","",'GSTR-2B'!C154&amp;"")</f>
        <v/>
      </c>
      <c r="C154" s="11">
        <f>IF(E154="","",SUM('GSTR-2B'!F154:I154))</f>
        <v/>
      </c>
      <c r="D154" s="10">
        <f>UPPER(SUBSTITUTE(SUBSTITUTE(SUBSTITUTE(SUBSTITUTE(SUBSTITUTE(SUBSTITUTE(SUBSTITUTE(SUBSTITUTE(SUBSTITUTE(SUBSTITUTE(SUBSTITUTE(SUBSTITUTE(SUBSTITUTE('GSTR-2B'!C154&amp;""," ",""),"/",""),"-",""),".",""),",",""),"_",""),"\",""),"(",""),")",""),"#",""),"*",""),"?",""),"~",""))</f>
        <v/>
      </c>
      <c r="E154" s="10">
        <f>IF(OR(A154="",D154=""),"",A154&amp;"|"&amp;MID(D154,FIND(LEFT(TRIM(SUBSTITUTE(D154,"0"," ")),1),SUBSTITUTE(D154,"0"," ")),50))</f>
        <v/>
      </c>
      <c r="F154" s="12">
        <f>IF(E154="","",IFERROR(MATCH(E154,Reconciliation!$E$2:$E$501,0),0))</f>
        <v/>
      </c>
      <c r="G154" s="11">
        <f>IF(OR(E154="",F154=0),"",INDEX(Reconciliation!$C$2:$C$501,F154))</f>
        <v/>
      </c>
      <c r="H154" s="10">
        <f>IF(E154="","",IF(COUNTIF($E$2:E154,E154)&gt;1,"Duplicate in 2B",IF(F154=0,"Only in 2B","In books")))</f>
        <v/>
      </c>
      <c r="I154" s="10">
        <f>IF(H154="Only in 2B","Not in your purchase register: book it, or check the period and the GSTIN",IF(H154="Duplicate in 2B","Same key as an earlier 2B row: left out of the totals",""))</f>
        <v/>
      </c>
    </row>
    <row r="155">
      <c r="A155" s="10">
        <f>UPPER(SUBSTITUTE(TRIM('GSTR-2B'!A155&amp;"")," ",""))</f>
        <v/>
      </c>
      <c r="B155" s="10">
        <f>IF(E155="","",'GSTR-2B'!C155&amp;"")</f>
        <v/>
      </c>
      <c r="C155" s="11">
        <f>IF(E155="","",SUM('GSTR-2B'!F155:I155))</f>
        <v/>
      </c>
      <c r="D155" s="10">
        <f>UPPER(SUBSTITUTE(SUBSTITUTE(SUBSTITUTE(SUBSTITUTE(SUBSTITUTE(SUBSTITUTE(SUBSTITUTE(SUBSTITUTE(SUBSTITUTE(SUBSTITUTE(SUBSTITUTE(SUBSTITUTE(SUBSTITUTE('GSTR-2B'!C155&amp;""," ",""),"/",""),"-",""),".",""),",",""),"_",""),"\",""),"(",""),")",""),"#",""),"*",""),"?",""),"~",""))</f>
        <v/>
      </c>
      <c r="E155" s="10">
        <f>IF(OR(A155="",D155=""),"",A155&amp;"|"&amp;MID(D155,FIND(LEFT(TRIM(SUBSTITUTE(D155,"0"," ")),1),SUBSTITUTE(D155,"0"," ")),50))</f>
        <v/>
      </c>
      <c r="F155" s="12">
        <f>IF(E155="","",IFERROR(MATCH(E155,Reconciliation!$E$2:$E$501,0),0))</f>
        <v/>
      </c>
      <c r="G155" s="11">
        <f>IF(OR(E155="",F155=0),"",INDEX(Reconciliation!$C$2:$C$501,F155))</f>
        <v/>
      </c>
      <c r="H155" s="10">
        <f>IF(E155="","",IF(COUNTIF($E$2:E155,E155)&gt;1,"Duplicate in 2B",IF(F155=0,"Only in 2B","In books")))</f>
        <v/>
      </c>
      <c r="I155" s="10">
        <f>IF(H155="Only in 2B","Not in your purchase register: book it, or check the period and the GSTIN",IF(H155="Duplicate in 2B","Same key as an earlier 2B row: left out of the totals",""))</f>
        <v/>
      </c>
    </row>
    <row r="156">
      <c r="A156" s="10">
        <f>UPPER(SUBSTITUTE(TRIM('GSTR-2B'!A156&amp;"")," ",""))</f>
        <v/>
      </c>
      <c r="B156" s="10">
        <f>IF(E156="","",'GSTR-2B'!C156&amp;"")</f>
        <v/>
      </c>
      <c r="C156" s="11">
        <f>IF(E156="","",SUM('GSTR-2B'!F156:I156))</f>
        <v/>
      </c>
      <c r="D156" s="10">
        <f>UPPER(SUBSTITUTE(SUBSTITUTE(SUBSTITUTE(SUBSTITUTE(SUBSTITUTE(SUBSTITUTE(SUBSTITUTE(SUBSTITUTE(SUBSTITUTE(SUBSTITUTE(SUBSTITUTE(SUBSTITUTE(SUBSTITUTE('GSTR-2B'!C156&amp;""," ",""),"/",""),"-",""),".",""),",",""),"_",""),"\",""),"(",""),")",""),"#",""),"*",""),"?",""),"~",""))</f>
        <v/>
      </c>
      <c r="E156" s="10">
        <f>IF(OR(A156="",D156=""),"",A156&amp;"|"&amp;MID(D156,FIND(LEFT(TRIM(SUBSTITUTE(D156,"0"," ")),1),SUBSTITUTE(D156,"0"," ")),50))</f>
        <v/>
      </c>
      <c r="F156" s="12">
        <f>IF(E156="","",IFERROR(MATCH(E156,Reconciliation!$E$2:$E$501,0),0))</f>
        <v/>
      </c>
      <c r="G156" s="11">
        <f>IF(OR(E156="",F156=0),"",INDEX(Reconciliation!$C$2:$C$501,F156))</f>
        <v/>
      </c>
      <c r="H156" s="10">
        <f>IF(E156="","",IF(COUNTIF($E$2:E156,E156)&gt;1,"Duplicate in 2B",IF(F156=0,"Only in 2B","In books")))</f>
        <v/>
      </c>
      <c r="I156" s="10">
        <f>IF(H156="Only in 2B","Not in your purchase register: book it, or check the period and the GSTIN",IF(H156="Duplicate in 2B","Same key as an earlier 2B row: left out of the totals",""))</f>
        <v/>
      </c>
    </row>
    <row r="157">
      <c r="A157" s="10">
        <f>UPPER(SUBSTITUTE(TRIM('GSTR-2B'!A157&amp;"")," ",""))</f>
        <v/>
      </c>
      <c r="B157" s="10">
        <f>IF(E157="","",'GSTR-2B'!C157&amp;"")</f>
        <v/>
      </c>
      <c r="C157" s="11">
        <f>IF(E157="","",SUM('GSTR-2B'!F157:I157))</f>
        <v/>
      </c>
      <c r="D157" s="10">
        <f>UPPER(SUBSTITUTE(SUBSTITUTE(SUBSTITUTE(SUBSTITUTE(SUBSTITUTE(SUBSTITUTE(SUBSTITUTE(SUBSTITUTE(SUBSTITUTE(SUBSTITUTE(SUBSTITUTE(SUBSTITUTE(SUBSTITUTE('GSTR-2B'!C157&amp;""," ",""),"/",""),"-",""),".",""),",",""),"_",""),"\",""),"(",""),")",""),"#",""),"*",""),"?",""),"~",""))</f>
        <v/>
      </c>
      <c r="E157" s="10">
        <f>IF(OR(A157="",D157=""),"",A157&amp;"|"&amp;MID(D157,FIND(LEFT(TRIM(SUBSTITUTE(D157,"0"," ")),1),SUBSTITUTE(D157,"0"," ")),50))</f>
        <v/>
      </c>
      <c r="F157" s="12">
        <f>IF(E157="","",IFERROR(MATCH(E157,Reconciliation!$E$2:$E$501,0),0))</f>
        <v/>
      </c>
      <c r="G157" s="11">
        <f>IF(OR(E157="",F157=0),"",INDEX(Reconciliation!$C$2:$C$501,F157))</f>
        <v/>
      </c>
      <c r="H157" s="10">
        <f>IF(E157="","",IF(COUNTIF($E$2:E157,E157)&gt;1,"Duplicate in 2B",IF(F157=0,"Only in 2B","In books")))</f>
        <v/>
      </c>
      <c r="I157" s="10">
        <f>IF(H157="Only in 2B","Not in your purchase register: book it, or check the period and the GSTIN",IF(H157="Duplicate in 2B","Same key as an earlier 2B row: left out of the totals",""))</f>
        <v/>
      </c>
    </row>
    <row r="158">
      <c r="A158" s="10">
        <f>UPPER(SUBSTITUTE(TRIM('GSTR-2B'!A158&amp;"")," ",""))</f>
        <v/>
      </c>
      <c r="B158" s="10">
        <f>IF(E158="","",'GSTR-2B'!C158&amp;"")</f>
        <v/>
      </c>
      <c r="C158" s="11">
        <f>IF(E158="","",SUM('GSTR-2B'!F158:I158))</f>
        <v/>
      </c>
      <c r="D158" s="10">
        <f>UPPER(SUBSTITUTE(SUBSTITUTE(SUBSTITUTE(SUBSTITUTE(SUBSTITUTE(SUBSTITUTE(SUBSTITUTE(SUBSTITUTE(SUBSTITUTE(SUBSTITUTE(SUBSTITUTE(SUBSTITUTE(SUBSTITUTE('GSTR-2B'!C158&amp;""," ",""),"/",""),"-",""),".",""),",",""),"_",""),"\",""),"(",""),")",""),"#",""),"*",""),"?",""),"~",""))</f>
        <v/>
      </c>
      <c r="E158" s="10">
        <f>IF(OR(A158="",D158=""),"",A158&amp;"|"&amp;MID(D158,FIND(LEFT(TRIM(SUBSTITUTE(D158,"0"," ")),1),SUBSTITUTE(D158,"0"," ")),50))</f>
        <v/>
      </c>
      <c r="F158" s="12">
        <f>IF(E158="","",IFERROR(MATCH(E158,Reconciliation!$E$2:$E$501,0),0))</f>
        <v/>
      </c>
      <c r="G158" s="11">
        <f>IF(OR(E158="",F158=0),"",INDEX(Reconciliation!$C$2:$C$501,F158))</f>
        <v/>
      </c>
      <c r="H158" s="10">
        <f>IF(E158="","",IF(COUNTIF($E$2:E158,E158)&gt;1,"Duplicate in 2B",IF(F158=0,"Only in 2B","In books")))</f>
        <v/>
      </c>
      <c r="I158" s="10">
        <f>IF(H158="Only in 2B","Not in your purchase register: book it, or check the period and the GSTIN",IF(H158="Duplicate in 2B","Same key as an earlier 2B row: left out of the totals",""))</f>
        <v/>
      </c>
    </row>
    <row r="159">
      <c r="A159" s="10">
        <f>UPPER(SUBSTITUTE(TRIM('GSTR-2B'!A159&amp;"")," ",""))</f>
        <v/>
      </c>
      <c r="B159" s="10">
        <f>IF(E159="","",'GSTR-2B'!C159&amp;"")</f>
        <v/>
      </c>
      <c r="C159" s="11">
        <f>IF(E159="","",SUM('GSTR-2B'!F159:I159))</f>
        <v/>
      </c>
      <c r="D159" s="10">
        <f>UPPER(SUBSTITUTE(SUBSTITUTE(SUBSTITUTE(SUBSTITUTE(SUBSTITUTE(SUBSTITUTE(SUBSTITUTE(SUBSTITUTE(SUBSTITUTE(SUBSTITUTE(SUBSTITUTE(SUBSTITUTE(SUBSTITUTE('GSTR-2B'!C159&amp;""," ",""),"/",""),"-",""),".",""),",",""),"_",""),"\",""),"(",""),")",""),"#",""),"*",""),"?",""),"~",""))</f>
        <v/>
      </c>
      <c r="E159" s="10">
        <f>IF(OR(A159="",D159=""),"",A159&amp;"|"&amp;MID(D159,FIND(LEFT(TRIM(SUBSTITUTE(D159,"0"," ")),1),SUBSTITUTE(D159,"0"," ")),50))</f>
        <v/>
      </c>
      <c r="F159" s="12">
        <f>IF(E159="","",IFERROR(MATCH(E159,Reconciliation!$E$2:$E$501,0),0))</f>
        <v/>
      </c>
      <c r="G159" s="11">
        <f>IF(OR(E159="",F159=0),"",INDEX(Reconciliation!$C$2:$C$501,F159))</f>
        <v/>
      </c>
      <c r="H159" s="10">
        <f>IF(E159="","",IF(COUNTIF($E$2:E159,E159)&gt;1,"Duplicate in 2B",IF(F159=0,"Only in 2B","In books")))</f>
        <v/>
      </c>
      <c r="I159" s="10">
        <f>IF(H159="Only in 2B","Not in your purchase register: book it, or check the period and the GSTIN",IF(H159="Duplicate in 2B","Same key as an earlier 2B row: left out of the totals",""))</f>
        <v/>
      </c>
    </row>
    <row r="160">
      <c r="A160" s="10">
        <f>UPPER(SUBSTITUTE(TRIM('GSTR-2B'!A160&amp;"")," ",""))</f>
        <v/>
      </c>
      <c r="B160" s="10">
        <f>IF(E160="","",'GSTR-2B'!C160&amp;"")</f>
        <v/>
      </c>
      <c r="C160" s="11">
        <f>IF(E160="","",SUM('GSTR-2B'!F160:I160))</f>
        <v/>
      </c>
      <c r="D160" s="10">
        <f>UPPER(SUBSTITUTE(SUBSTITUTE(SUBSTITUTE(SUBSTITUTE(SUBSTITUTE(SUBSTITUTE(SUBSTITUTE(SUBSTITUTE(SUBSTITUTE(SUBSTITUTE(SUBSTITUTE(SUBSTITUTE(SUBSTITUTE('GSTR-2B'!C160&amp;""," ",""),"/",""),"-",""),".",""),",",""),"_",""),"\",""),"(",""),")",""),"#",""),"*",""),"?",""),"~",""))</f>
        <v/>
      </c>
      <c r="E160" s="10">
        <f>IF(OR(A160="",D160=""),"",A160&amp;"|"&amp;MID(D160,FIND(LEFT(TRIM(SUBSTITUTE(D160,"0"," ")),1),SUBSTITUTE(D160,"0"," ")),50))</f>
        <v/>
      </c>
      <c r="F160" s="12">
        <f>IF(E160="","",IFERROR(MATCH(E160,Reconciliation!$E$2:$E$501,0),0))</f>
        <v/>
      </c>
      <c r="G160" s="11">
        <f>IF(OR(E160="",F160=0),"",INDEX(Reconciliation!$C$2:$C$501,F160))</f>
        <v/>
      </c>
      <c r="H160" s="10">
        <f>IF(E160="","",IF(COUNTIF($E$2:E160,E160)&gt;1,"Duplicate in 2B",IF(F160=0,"Only in 2B","In books")))</f>
        <v/>
      </c>
      <c r="I160" s="10">
        <f>IF(H160="Only in 2B","Not in your purchase register: book it, or check the period and the GSTIN",IF(H160="Duplicate in 2B","Same key as an earlier 2B row: left out of the totals",""))</f>
        <v/>
      </c>
    </row>
    <row r="161">
      <c r="A161" s="10">
        <f>UPPER(SUBSTITUTE(TRIM('GSTR-2B'!A161&amp;"")," ",""))</f>
        <v/>
      </c>
      <c r="B161" s="10">
        <f>IF(E161="","",'GSTR-2B'!C161&amp;"")</f>
        <v/>
      </c>
      <c r="C161" s="11">
        <f>IF(E161="","",SUM('GSTR-2B'!F161:I161))</f>
        <v/>
      </c>
      <c r="D161" s="10">
        <f>UPPER(SUBSTITUTE(SUBSTITUTE(SUBSTITUTE(SUBSTITUTE(SUBSTITUTE(SUBSTITUTE(SUBSTITUTE(SUBSTITUTE(SUBSTITUTE(SUBSTITUTE(SUBSTITUTE(SUBSTITUTE(SUBSTITUTE('GSTR-2B'!C161&amp;""," ",""),"/",""),"-",""),".",""),",",""),"_",""),"\",""),"(",""),")",""),"#",""),"*",""),"?",""),"~",""))</f>
        <v/>
      </c>
      <c r="E161" s="10">
        <f>IF(OR(A161="",D161=""),"",A161&amp;"|"&amp;MID(D161,FIND(LEFT(TRIM(SUBSTITUTE(D161,"0"," ")),1),SUBSTITUTE(D161,"0"," ")),50))</f>
        <v/>
      </c>
      <c r="F161" s="12">
        <f>IF(E161="","",IFERROR(MATCH(E161,Reconciliation!$E$2:$E$501,0),0))</f>
        <v/>
      </c>
      <c r="G161" s="11">
        <f>IF(OR(E161="",F161=0),"",INDEX(Reconciliation!$C$2:$C$501,F161))</f>
        <v/>
      </c>
      <c r="H161" s="10">
        <f>IF(E161="","",IF(COUNTIF($E$2:E161,E161)&gt;1,"Duplicate in 2B",IF(F161=0,"Only in 2B","In books")))</f>
        <v/>
      </c>
      <c r="I161" s="10">
        <f>IF(H161="Only in 2B","Not in your purchase register: book it, or check the period and the GSTIN",IF(H161="Duplicate in 2B","Same key as an earlier 2B row: left out of the totals",""))</f>
        <v/>
      </c>
    </row>
    <row r="162">
      <c r="A162" s="10">
        <f>UPPER(SUBSTITUTE(TRIM('GSTR-2B'!A162&amp;"")," ",""))</f>
        <v/>
      </c>
      <c r="B162" s="10">
        <f>IF(E162="","",'GSTR-2B'!C162&amp;"")</f>
        <v/>
      </c>
      <c r="C162" s="11">
        <f>IF(E162="","",SUM('GSTR-2B'!F162:I162))</f>
        <v/>
      </c>
      <c r="D162" s="10">
        <f>UPPER(SUBSTITUTE(SUBSTITUTE(SUBSTITUTE(SUBSTITUTE(SUBSTITUTE(SUBSTITUTE(SUBSTITUTE(SUBSTITUTE(SUBSTITUTE(SUBSTITUTE(SUBSTITUTE(SUBSTITUTE(SUBSTITUTE('GSTR-2B'!C162&amp;""," ",""),"/",""),"-",""),".",""),",",""),"_",""),"\",""),"(",""),")",""),"#",""),"*",""),"?",""),"~",""))</f>
        <v/>
      </c>
      <c r="E162" s="10">
        <f>IF(OR(A162="",D162=""),"",A162&amp;"|"&amp;MID(D162,FIND(LEFT(TRIM(SUBSTITUTE(D162,"0"," ")),1),SUBSTITUTE(D162,"0"," ")),50))</f>
        <v/>
      </c>
      <c r="F162" s="12">
        <f>IF(E162="","",IFERROR(MATCH(E162,Reconciliation!$E$2:$E$501,0),0))</f>
        <v/>
      </c>
      <c r="G162" s="11">
        <f>IF(OR(E162="",F162=0),"",INDEX(Reconciliation!$C$2:$C$501,F162))</f>
        <v/>
      </c>
      <c r="H162" s="10">
        <f>IF(E162="","",IF(COUNTIF($E$2:E162,E162)&gt;1,"Duplicate in 2B",IF(F162=0,"Only in 2B","In books")))</f>
        <v/>
      </c>
      <c r="I162" s="10">
        <f>IF(H162="Only in 2B","Not in your purchase register: book it, or check the period and the GSTIN",IF(H162="Duplicate in 2B","Same key as an earlier 2B row: left out of the totals",""))</f>
        <v/>
      </c>
    </row>
    <row r="163">
      <c r="A163" s="10">
        <f>UPPER(SUBSTITUTE(TRIM('GSTR-2B'!A163&amp;"")," ",""))</f>
        <v/>
      </c>
      <c r="B163" s="10">
        <f>IF(E163="","",'GSTR-2B'!C163&amp;"")</f>
        <v/>
      </c>
      <c r="C163" s="11">
        <f>IF(E163="","",SUM('GSTR-2B'!F163:I163))</f>
        <v/>
      </c>
      <c r="D163" s="10">
        <f>UPPER(SUBSTITUTE(SUBSTITUTE(SUBSTITUTE(SUBSTITUTE(SUBSTITUTE(SUBSTITUTE(SUBSTITUTE(SUBSTITUTE(SUBSTITUTE(SUBSTITUTE(SUBSTITUTE(SUBSTITUTE(SUBSTITUTE('GSTR-2B'!C163&amp;""," ",""),"/",""),"-",""),".",""),",",""),"_",""),"\",""),"(",""),")",""),"#",""),"*",""),"?",""),"~",""))</f>
        <v/>
      </c>
      <c r="E163" s="10">
        <f>IF(OR(A163="",D163=""),"",A163&amp;"|"&amp;MID(D163,FIND(LEFT(TRIM(SUBSTITUTE(D163,"0"," ")),1),SUBSTITUTE(D163,"0"," ")),50))</f>
        <v/>
      </c>
      <c r="F163" s="12">
        <f>IF(E163="","",IFERROR(MATCH(E163,Reconciliation!$E$2:$E$501,0),0))</f>
        <v/>
      </c>
      <c r="G163" s="11">
        <f>IF(OR(E163="",F163=0),"",INDEX(Reconciliation!$C$2:$C$501,F163))</f>
        <v/>
      </c>
      <c r="H163" s="10">
        <f>IF(E163="","",IF(COUNTIF($E$2:E163,E163)&gt;1,"Duplicate in 2B",IF(F163=0,"Only in 2B","In books")))</f>
        <v/>
      </c>
      <c r="I163" s="10">
        <f>IF(H163="Only in 2B","Not in your purchase register: book it, or check the period and the GSTIN",IF(H163="Duplicate in 2B","Same key as an earlier 2B row: left out of the totals",""))</f>
        <v/>
      </c>
    </row>
    <row r="164">
      <c r="A164" s="10">
        <f>UPPER(SUBSTITUTE(TRIM('GSTR-2B'!A164&amp;"")," ",""))</f>
        <v/>
      </c>
      <c r="B164" s="10">
        <f>IF(E164="","",'GSTR-2B'!C164&amp;"")</f>
        <v/>
      </c>
      <c r="C164" s="11">
        <f>IF(E164="","",SUM('GSTR-2B'!F164:I164))</f>
        <v/>
      </c>
      <c r="D164" s="10">
        <f>UPPER(SUBSTITUTE(SUBSTITUTE(SUBSTITUTE(SUBSTITUTE(SUBSTITUTE(SUBSTITUTE(SUBSTITUTE(SUBSTITUTE(SUBSTITUTE(SUBSTITUTE(SUBSTITUTE(SUBSTITUTE(SUBSTITUTE('GSTR-2B'!C164&amp;""," ",""),"/",""),"-",""),".",""),",",""),"_",""),"\",""),"(",""),")",""),"#",""),"*",""),"?",""),"~",""))</f>
        <v/>
      </c>
      <c r="E164" s="10">
        <f>IF(OR(A164="",D164=""),"",A164&amp;"|"&amp;MID(D164,FIND(LEFT(TRIM(SUBSTITUTE(D164,"0"," ")),1),SUBSTITUTE(D164,"0"," ")),50))</f>
        <v/>
      </c>
      <c r="F164" s="12">
        <f>IF(E164="","",IFERROR(MATCH(E164,Reconciliation!$E$2:$E$501,0),0))</f>
        <v/>
      </c>
      <c r="G164" s="11">
        <f>IF(OR(E164="",F164=0),"",INDEX(Reconciliation!$C$2:$C$501,F164))</f>
        <v/>
      </c>
      <c r="H164" s="10">
        <f>IF(E164="","",IF(COUNTIF($E$2:E164,E164)&gt;1,"Duplicate in 2B",IF(F164=0,"Only in 2B","In books")))</f>
        <v/>
      </c>
      <c r="I164" s="10">
        <f>IF(H164="Only in 2B","Not in your purchase register: book it, or check the period and the GSTIN",IF(H164="Duplicate in 2B","Same key as an earlier 2B row: left out of the totals",""))</f>
        <v/>
      </c>
    </row>
    <row r="165">
      <c r="A165" s="10">
        <f>UPPER(SUBSTITUTE(TRIM('GSTR-2B'!A165&amp;"")," ",""))</f>
        <v/>
      </c>
      <c r="B165" s="10">
        <f>IF(E165="","",'GSTR-2B'!C165&amp;"")</f>
        <v/>
      </c>
      <c r="C165" s="11">
        <f>IF(E165="","",SUM('GSTR-2B'!F165:I165))</f>
        <v/>
      </c>
      <c r="D165" s="10">
        <f>UPPER(SUBSTITUTE(SUBSTITUTE(SUBSTITUTE(SUBSTITUTE(SUBSTITUTE(SUBSTITUTE(SUBSTITUTE(SUBSTITUTE(SUBSTITUTE(SUBSTITUTE(SUBSTITUTE(SUBSTITUTE(SUBSTITUTE('GSTR-2B'!C165&amp;""," ",""),"/",""),"-",""),".",""),",",""),"_",""),"\",""),"(",""),")",""),"#",""),"*",""),"?",""),"~",""))</f>
        <v/>
      </c>
      <c r="E165" s="10">
        <f>IF(OR(A165="",D165=""),"",A165&amp;"|"&amp;MID(D165,FIND(LEFT(TRIM(SUBSTITUTE(D165,"0"," ")),1),SUBSTITUTE(D165,"0"," ")),50))</f>
        <v/>
      </c>
      <c r="F165" s="12">
        <f>IF(E165="","",IFERROR(MATCH(E165,Reconciliation!$E$2:$E$501,0),0))</f>
        <v/>
      </c>
      <c r="G165" s="11">
        <f>IF(OR(E165="",F165=0),"",INDEX(Reconciliation!$C$2:$C$501,F165))</f>
        <v/>
      </c>
      <c r="H165" s="10">
        <f>IF(E165="","",IF(COUNTIF($E$2:E165,E165)&gt;1,"Duplicate in 2B",IF(F165=0,"Only in 2B","In books")))</f>
        <v/>
      </c>
      <c r="I165" s="10">
        <f>IF(H165="Only in 2B","Not in your purchase register: book it, or check the period and the GSTIN",IF(H165="Duplicate in 2B","Same key as an earlier 2B row: left out of the totals",""))</f>
        <v/>
      </c>
    </row>
    <row r="166">
      <c r="A166" s="10">
        <f>UPPER(SUBSTITUTE(TRIM('GSTR-2B'!A166&amp;"")," ",""))</f>
        <v/>
      </c>
      <c r="B166" s="10">
        <f>IF(E166="","",'GSTR-2B'!C166&amp;"")</f>
        <v/>
      </c>
      <c r="C166" s="11">
        <f>IF(E166="","",SUM('GSTR-2B'!F166:I166))</f>
        <v/>
      </c>
      <c r="D166" s="10">
        <f>UPPER(SUBSTITUTE(SUBSTITUTE(SUBSTITUTE(SUBSTITUTE(SUBSTITUTE(SUBSTITUTE(SUBSTITUTE(SUBSTITUTE(SUBSTITUTE(SUBSTITUTE(SUBSTITUTE(SUBSTITUTE(SUBSTITUTE('GSTR-2B'!C166&amp;""," ",""),"/",""),"-",""),".",""),",",""),"_",""),"\",""),"(",""),")",""),"#",""),"*",""),"?",""),"~",""))</f>
        <v/>
      </c>
      <c r="E166" s="10">
        <f>IF(OR(A166="",D166=""),"",A166&amp;"|"&amp;MID(D166,FIND(LEFT(TRIM(SUBSTITUTE(D166,"0"," ")),1),SUBSTITUTE(D166,"0"," ")),50))</f>
        <v/>
      </c>
      <c r="F166" s="12">
        <f>IF(E166="","",IFERROR(MATCH(E166,Reconciliation!$E$2:$E$501,0),0))</f>
        <v/>
      </c>
      <c r="G166" s="11">
        <f>IF(OR(E166="",F166=0),"",INDEX(Reconciliation!$C$2:$C$501,F166))</f>
        <v/>
      </c>
      <c r="H166" s="10">
        <f>IF(E166="","",IF(COUNTIF($E$2:E166,E166)&gt;1,"Duplicate in 2B",IF(F166=0,"Only in 2B","In books")))</f>
        <v/>
      </c>
      <c r="I166" s="10">
        <f>IF(H166="Only in 2B","Not in your purchase register: book it, or check the period and the GSTIN",IF(H166="Duplicate in 2B","Same key as an earlier 2B row: left out of the totals",""))</f>
        <v/>
      </c>
    </row>
    <row r="167">
      <c r="A167" s="10">
        <f>UPPER(SUBSTITUTE(TRIM('GSTR-2B'!A167&amp;"")," ",""))</f>
        <v/>
      </c>
      <c r="B167" s="10">
        <f>IF(E167="","",'GSTR-2B'!C167&amp;"")</f>
        <v/>
      </c>
      <c r="C167" s="11">
        <f>IF(E167="","",SUM('GSTR-2B'!F167:I167))</f>
        <v/>
      </c>
      <c r="D167" s="10">
        <f>UPPER(SUBSTITUTE(SUBSTITUTE(SUBSTITUTE(SUBSTITUTE(SUBSTITUTE(SUBSTITUTE(SUBSTITUTE(SUBSTITUTE(SUBSTITUTE(SUBSTITUTE(SUBSTITUTE(SUBSTITUTE(SUBSTITUTE('GSTR-2B'!C167&amp;""," ",""),"/",""),"-",""),".",""),",",""),"_",""),"\",""),"(",""),")",""),"#",""),"*",""),"?",""),"~",""))</f>
        <v/>
      </c>
      <c r="E167" s="10">
        <f>IF(OR(A167="",D167=""),"",A167&amp;"|"&amp;MID(D167,FIND(LEFT(TRIM(SUBSTITUTE(D167,"0"," ")),1),SUBSTITUTE(D167,"0"," ")),50))</f>
        <v/>
      </c>
      <c r="F167" s="12">
        <f>IF(E167="","",IFERROR(MATCH(E167,Reconciliation!$E$2:$E$501,0),0))</f>
        <v/>
      </c>
      <c r="G167" s="11">
        <f>IF(OR(E167="",F167=0),"",INDEX(Reconciliation!$C$2:$C$501,F167))</f>
        <v/>
      </c>
      <c r="H167" s="10">
        <f>IF(E167="","",IF(COUNTIF($E$2:E167,E167)&gt;1,"Duplicate in 2B",IF(F167=0,"Only in 2B","In books")))</f>
        <v/>
      </c>
      <c r="I167" s="10">
        <f>IF(H167="Only in 2B","Not in your purchase register: book it, or check the period and the GSTIN",IF(H167="Duplicate in 2B","Same key as an earlier 2B row: left out of the totals",""))</f>
        <v/>
      </c>
    </row>
    <row r="168">
      <c r="A168" s="10">
        <f>UPPER(SUBSTITUTE(TRIM('GSTR-2B'!A168&amp;"")," ",""))</f>
        <v/>
      </c>
      <c r="B168" s="10">
        <f>IF(E168="","",'GSTR-2B'!C168&amp;"")</f>
        <v/>
      </c>
      <c r="C168" s="11">
        <f>IF(E168="","",SUM('GSTR-2B'!F168:I168))</f>
        <v/>
      </c>
      <c r="D168" s="10">
        <f>UPPER(SUBSTITUTE(SUBSTITUTE(SUBSTITUTE(SUBSTITUTE(SUBSTITUTE(SUBSTITUTE(SUBSTITUTE(SUBSTITUTE(SUBSTITUTE(SUBSTITUTE(SUBSTITUTE(SUBSTITUTE(SUBSTITUTE('GSTR-2B'!C168&amp;""," ",""),"/",""),"-",""),".",""),",",""),"_",""),"\",""),"(",""),")",""),"#",""),"*",""),"?",""),"~",""))</f>
        <v/>
      </c>
      <c r="E168" s="10">
        <f>IF(OR(A168="",D168=""),"",A168&amp;"|"&amp;MID(D168,FIND(LEFT(TRIM(SUBSTITUTE(D168,"0"," ")),1),SUBSTITUTE(D168,"0"," ")),50))</f>
        <v/>
      </c>
      <c r="F168" s="12">
        <f>IF(E168="","",IFERROR(MATCH(E168,Reconciliation!$E$2:$E$501,0),0))</f>
        <v/>
      </c>
      <c r="G168" s="11">
        <f>IF(OR(E168="",F168=0),"",INDEX(Reconciliation!$C$2:$C$501,F168))</f>
        <v/>
      </c>
      <c r="H168" s="10">
        <f>IF(E168="","",IF(COUNTIF($E$2:E168,E168)&gt;1,"Duplicate in 2B",IF(F168=0,"Only in 2B","In books")))</f>
        <v/>
      </c>
      <c r="I168" s="10">
        <f>IF(H168="Only in 2B","Not in your purchase register: book it, or check the period and the GSTIN",IF(H168="Duplicate in 2B","Same key as an earlier 2B row: left out of the totals",""))</f>
        <v/>
      </c>
    </row>
    <row r="169">
      <c r="A169" s="10">
        <f>UPPER(SUBSTITUTE(TRIM('GSTR-2B'!A169&amp;"")," ",""))</f>
        <v/>
      </c>
      <c r="B169" s="10">
        <f>IF(E169="","",'GSTR-2B'!C169&amp;"")</f>
        <v/>
      </c>
      <c r="C169" s="11">
        <f>IF(E169="","",SUM('GSTR-2B'!F169:I169))</f>
        <v/>
      </c>
      <c r="D169" s="10">
        <f>UPPER(SUBSTITUTE(SUBSTITUTE(SUBSTITUTE(SUBSTITUTE(SUBSTITUTE(SUBSTITUTE(SUBSTITUTE(SUBSTITUTE(SUBSTITUTE(SUBSTITUTE(SUBSTITUTE(SUBSTITUTE(SUBSTITUTE('GSTR-2B'!C169&amp;""," ",""),"/",""),"-",""),".",""),",",""),"_",""),"\",""),"(",""),")",""),"#",""),"*",""),"?",""),"~",""))</f>
        <v/>
      </c>
      <c r="E169" s="10">
        <f>IF(OR(A169="",D169=""),"",A169&amp;"|"&amp;MID(D169,FIND(LEFT(TRIM(SUBSTITUTE(D169,"0"," ")),1),SUBSTITUTE(D169,"0"," ")),50))</f>
        <v/>
      </c>
      <c r="F169" s="12">
        <f>IF(E169="","",IFERROR(MATCH(E169,Reconciliation!$E$2:$E$501,0),0))</f>
        <v/>
      </c>
      <c r="G169" s="11">
        <f>IF(OR(E169="",F169=0),"",INDEX(Reconciliation!$C$2:$C$501,F169))</f>
        <v/>
      </c>
      <c r="H169" s="10">
        <f>IF(E169="","",IF(COUNTIF($E$2:E169,E169)&gt;1,"Duplicate in 2B",IF(F169=0,"Only in 2B","In books")))</f>
        <v/>
      </c>
      <c r="I169" s="10">
        <f>IF(H169="Only in 2B","Not in your purchase register: book it, or check the period and the GSTIN",IF(H169="Duplicate in 2B","Same key as an earlier 2B row: left out of the totals",""))</f>
        <v/>
      </c>
    </row>
    <row r="170">
      <c r="A170" s="10">
        <f>UPPER(SUBSTITUTE(TRIM('GSTR-2B'!A170&amp;"")," ",""))</f>
        <v/>
      </c>
      <c r="B170" s="10">
        <f>IF(E170="","",'GSTR-2B'!C170&amp;"")</f>
        <v/>
      </c>
      <c r="C170" s="11">
        <f>IF(E170="","",SUM('GSTR-2B'!F170:I170))</f>
        <v/>
      </c>
      <c r="D170" s="10">
        <f>UPPER(SUBSTITUTE(SUBSTITUTE(SUBSTITUTE(SUBSTITUTE(SUBSTITUTE(SUBSTITUTE(SUBSTITUTE(SUBSTITUTE(SUBSTITUTE(SUBSTITUTE(SUBSTITUTE(SUBSTITUTE(SUBSTITUTE('GSTR-2B'!C170&amp;""," ",""),"/",""),"-",""),".",""),",",""),"_",""),"\",""),"(",""),")",""),"#",""),"*",""),"?",""),"~",""))</f>
        <v/>
      </c>
      <c r="E170" s="10">
        <f>IF(OR(A170="",D170=""),"",A170&amp;"|"&amp;MID(D170,FIND(LEFT(TRIM(SUBSTITUTE(D170,"0"," ")),1),SUBSTITUTE(D170,"0"," ")),50))</f>
        <v/>
      </c>
      <c r="F170" s="12">
        <f>IF(E170="","",IFERROR(MATCH(E170,Reconciliation!$E$2:$E$501,0),0))</f>
        <v/>
      </c>
      <c r="G170" s="11">
        <f>IF(OR(E170="",F170=0),"",INDEX(Reconciliation!$C$2:$C$501,F170))</f>
        <v/>
      </c>
      <c r="H170" s="10">
        <f>IF(E170="","",IF(COUNTIF($E$2:E170,E170)&gt;1,"Duplicate in 2B",IF(F170=0,"Only in 2B","In books")))</f>
        <v/>
      </c>
      <c r="I170" s="10">
        <f>IF(H170="Only in 2B","Not in your purchase register: book it, or check the period and the GSTIN",IF(H170="Duplicate in 2B","Same key as an earlier 2B row: left out of the totals",""))</f>
        <v/>
      </c>
    </row>
    <row r="171">
      <c r="A171" s="10">
        <f>UPPER(SUBSTITUTE(TRIM('GSTR-2B'!A171&amp;"")," ",""))</f>
        <v/>
      </c>
      <c r="B171" s="10">
        <f>IF(E171="","",'GSTR-2B'!C171&amp;"")</f>
        <v/>
      </c>
      <c r="C171" s="11">
        <f>IF(E171="","",SUM('GSTR-2B'!F171:I171))</f>
        <v/>
      </c>
      <c r="D171" s="10">
        <f>UPPER(SUBSTITUTE(SUBSTITUTE(SUBSTITUTE(SUBSTITUTE(SUBSTITUTE(SUBSTITUTE(SUBSTITUTE(SUBSTITUTE(SUBSTITUTE(SUBSTITUTE(SUBSTITUTE(SUBSTITUTE(SUBSTITUTE('GSTR-2B'!C171&amp;""," ",""),"/",""),"-",""),".",""),",",""),"_",""),"\",""),"(",""),")",""),"#",""),"*",""),"?",""),"~",""))</f>
        <v/>
      </c>
      <c r="E171" s="10">
        <f>IF(OR(A171="",D171=""),"",A171&amp;"|"&amp;MID(D171,FIND(LEFT(TRIM(SUBSTITUTE(D171,"0"," ")),1),SUBSTITUTE(D171,"0"," ")),50))</f>
        <v/>
      </c>
      <c r="F171" s="12">
        <f>IF(E171="","",IFERROR(MATCH(E171,Reconciliation!$E$2:$E$501,0),0))</f>
        <v/>
      </c>
      <c r="G171" s="11">
        <f>IF(OR(E171="",F171=0),"",INDEX(Reconciliation!$C$2:$C$501,F171))</f>
        <v/>
      </c>
      <c r="H171" s="10">
        <f>IF(E171="","",IF(COUNTIF($E$2:E171,E171)&gt;1,"Duplicate in 2B",IF(F171=0,"Only in 2B","In books")))</f>
        <v/>
      </c>
      <c r="I171" s="10">
        <f>IF(H171="Only in 2B","Not in your purchase register: book it, or check the period and the GSTIN",IF(H171="Duplicate in 2B","Same key as an earlier 2B row: left out of the totals",""))</f>
        <v/>
      </c>
    </row>
    <row r="172">
      <c r="A172" s="10">
        <f>UPPER(SUBSTITUTE(TRIM('GSTR-2B'!A172&amp;"")," ",""))</f>
        <v/>
      </c>
      <c r="B172" s="10">
        <f>IF(E172="","",'GSTR-2B'!C172&amp;"")</f>
        <v/>
      </c>
      <c r="C172" s="11">
        <f>IF(E172="","",SUM('GSTR-2B'!F172:I172))</f>
        <v/>
      </c>
      <c r="D172" s="10">
        <f>UPPER(SUBSTITUTE(SUBSTITUTE(SUBSTITUTE(SUBSTITUTE(SUBSTITUTE(SUBSTITUTE(SUBSTITUTE(SUBSTITUTE(SUBSTITUTE(SUBSTITUTE(SUBSTITUTE(SUBSTITUTE(SUBSTITUTE('GSTR-2B'!C172&amp;""," ",""),"/",""),"-",""),".",""),",",""),"_",""),"\",""),"(",""),")",""),"#",""),"*",""),"?",""),"~",""))</f>
        <v/>
      </c>
      <c r="E172" s="10">
        <f>IF(OR(A172="",D172=""),"",A172&amp;"|"&amp;MID(D172,FIND(LEFT(TRIM(SUBSTITUTE(D172,"0"," ")),1),SUBSTITUTE(D172,"0"," ")),50))</f>
        <v/>
      </c>
      <c r="F172" s="12">
        <f>IF(E172="","",IFERROR(MATCH(E172,Reconciliation!$E$2:$E$501,0),0))</f>
        <v/>
      </c>
      <c r="G172" s="11">
        <f>IF(OR(E172="",F172=0),"",INDEX(Reconciliation!$C$2:$C$501,F172))</f>
        <v/>
      </c>
      <c r="H172" s="10">
        <f>IF(E172="","",IF(COUNTIF($E$2:E172,E172)&gt;1,"Duplicate in 2B",IF(F172=0,"Only in 2B","In books")))</f>
        <v/>
      </c>
      <c r="I172" s="10">
        <f>IF(H172="Only in 2B","Not in your purchase register: book it, or check the period and the GSTIN",IF(H172="Duplicate in 2B","Same key as an earlier 2B row: left out of the totals",""))</f>
        <v/>
      </c>
    </row>
    <row r="173">
      <c r="A173" s="10">
        <f>UPPER(SUBSTITUTE(TRIM('GSTR-2B'!A173&amp;"")," ",""))</f>
        <v/>
      </c>
      <c r="B173" s="10">
        <f>IF(E173="","",'GSTR-2B'!C173&amp;"")</f>
        <v/>
      </c>
      <c r="C173" s="11">
        <f>IF(E173="","",SUM('GSTR-2B'!F173:I173))</f>
        <v/>
      </c>
      <c r="D173" s="10">
        <f>UPPER(SUBSTITUTE(SUBSTITUTE(SUBSTITUTE(SUBSTITUTE(SUBSTITUTE(SUBSTITUTE(SUBSTITUTE(SUBSTITUTE(SUBSTITUTE(SUBSTITUTE(SUBSTITUTE(SUBSTITUTE(SUBSTITUTE('GSTR-2B'!C173&amp;""," ",""),"/",""),"-",""),".",""),",",""),"_",""),"\",""),"(",""),")",""),"#",""),"*",""),"?",""),"~",""))</f>
        <v/>
      </c>
      <c r="E173" s="10">
        <f>IF(OR(A173="",D173=""),"",A173&amp;"|"&amp;MID(D173,FIND(LEFT(TRIM(SUBSTITUTE(D173,"0"," ")),1),SUBSTITUTE(D173,"0"," ")),50))</f>
        <v/>
      </c>
      <c r="F173" s="12">
        <f>IF(E173="","",IFERROR(MATCH(E173,Reconciliation!$E$2:$E$501,0),0))</f>
        <v/>
      </c>
      <c r="G173" s="11">
        <f>IF(OR(E173="",F173=0),"",INDEX(Reconciliation!$C$2:$C$501,F173))</f>
        <v/>
      </c>
      <c r="H173" s="10">
        <f>IF(E173="","",IF(COUNTIF($E$2:E173,E173)&gt;1,"Duplicate in 2B",IF(F173=0,"Only in 2B","In books")))</f>
        <v/>
      </c>
      <c r="I173" s="10">
        <f>IF(H173="Only in 2B","Not in your purchase register: book it, or check the period and the GSTIN",IF(H173="Duplicate in 2B","Same key as an earlier 2B row: left out of the totals",""))</f>
        <v/>
      </c>
    </row>
    <row r="174">
      <c r="A174" s="10">
        <f>UPPER(SUBSTITUTE(TRIM('GSTR-2B'!A174&amp;"")," ",""))</f>
        <v/>
      </c>
      <c r="B174" s="10">
        <f>IF(E174="","",'GSTR-2B'!C174&amp;"")</f>
        <v/>
      </c>
      <c r="C174" s="11">
        <f>IF(E174="","",SUM('GSTR-2B'!F174:I174))</f>
        <v/>
      </c>
      <c r="D174" s="10">
        <f>UPPER(SUBSTITUTE(SUBSTITUTE(SUBSTITUTE(SUBSTITUTE(SUBSTITUTE(SUBSTITUTE(SUBSTITUTE(SUBSTITUTE(SUBSTITUTE(SUBSTITUTE(SUBSTITUTE(SUBSTITUTE(SUBSTITUTE('GSTR-2B'!C174&amp;""," ",""),"/",""),"-",""),".",""),",",""),"_",""),"\",""),"(",""),")",""),"#",""),"*",""),"?",""),"~",""))</f>
        <v/>
      </c>
      <c r="E174" s="10">
        <f>IF(OR(A174="",D174=""),"",A174&amp;"|"&amp;MID(D174,FIND(LEFT(TRIM(SUBSTITUTE(D174,"0"," ")),1),SUBSTITUTE(D174,"0"," ")),50))</f>
        <v/>
      </c>
      <c r="F174" s="12">
        <f>IF(E174="","",IFERROR(MATCH(E174,Reconciliation!$E$2:$E$501,0),0))</f>
        <v/>
      </c>
      <c r="G174" s="11">
        <f>IF(OR(E174="",F174=0),"",INDEX(Reconciliation!$C$2:$C$501,F174))</f>
        <v/>
      </c>
      <c r="H174" s="10">
        <f>IF(E174="","",IF(COUNTIF($E$2:E174,E174)&gt;1,"Duplicate in 2B",IF(F174=0,"Only in 2B","In books")))</f>
        <v/>
      </c>
      <c r="I174" s="10">
        <f>IF(H174="Only in 2B","Not in your purchase register: book it, or check the period and the GSTIN",IF(H174="Duplicate in 2B","Same key as an earlier 2B row: left out of the totals",""))</f>
        <v/>
      </c>
    </row>
    <row r="175">
      <c r="A175" s="10">
        <f>UPPER(SUBSTITUTE(TRIM('GSTR-2B'!A175&amp;"")," ",""))</f>
        <v/>
      </c>
      <c r="B175" s="10">
        <f>IF(E175="","",'GSTR-2B'!C175&amp;"")</f>
        <v/>
      </c>
      <c r="C175" s="11">
        <f>IF(E175="","",SUM('GSTR-2B'!F175:I175))</f>
        <v/>
      </c>
      <c r="D175" s="10">
        <f>UPPER(SUBSTITUTE(SUBSTITUTE(SUBSTITUTE(SUBSTITUTE(SUBSTITUTE(SUBSTITUTE(SUBSTITUTE(SUBSTITUTE(SUBSTITUTE(SUBSTITUTE(SUBSTITUTE(SUBSTITUTE(SUBSTITUTE('GSTR-2B'!C175&amp;""," ",""),"/",""),"-",""),".",""),",",""),"_",""),"\",""),"(",""),")",""),"#",""),"*",""),"?",""),"~",""))</f>
        <v/>
      </c>
      <c r="E175" s="10">
        <f>IF(OR(A175="",D175=""),"",A175&amp;"|"&amp;MID(D175,FIND(LEFT(TRIM(SUBSTITUTE(D175,"0"," ")),1),SUBSTITUTE(D175,"0"," ")),50))</f>
        <v/>
      </c>
      <c r="F175" s="12">
        <f>IF(E175="","",IFERROR(MATCH(E175,Reconciliation!$E$2:$E$501,0),0))</f>
        <v/>
      </c>
      <c r="G175" s="11">
        <f>IF(OR(E175="",F175=0),"",INDEX(Reconciliation!$C$2:$C$501,F175))</f>
        <v/>
      </c>
      <c r="H175" s="10">
        <f>IF(E175="","",IF(COUNTIF($E$2:E175,E175)&gt;1,"Duplicate in 2B",IF(F175=0,"Only in 2B","In books")))</f>
        <v/>
      </c>
      <c r="I175" s="10">
        <f>IF(H175="Only in 2B","Not in your purchase register: book it, or check the period and the GSTIN",IF(H175="Duplicate in 2B","Same key as an earlier 2B row: left out of the totals",""))</f>
        <v/>
      </c>
    </row>
    <row r="176">
      <c r="A176" s="10">
        <f>UPPER(SUBSTITUTE(TRIM('GSTR-2B'!A176&amp;"")," ",""))</f>
        <v/>
      </c>
      <c r="B176" s="10">
        <f>IF(E176="","",'GSTR-2B'!C176&amp;"")</f>
        <v/>
      </c>
      <c r="C176" s="11">
        <f>IF(E176="","",SUM('GSTR-2B'!F176:I176))</f>
        <v/>
      </c>
      <c r="D176" s="10">
        <f>UPPER(SUBSTITUTE(SUBSTITUTE(SUBSTITUTE(SUBSTITUTE(SUBSTITUTE(SUBSTITUTE(SUBSTITUTE(SUBSTITUTE(SUBSTITUTE(SUBSTITUTE(SUBSTITUTE(SUBSTITUTE(SUBSTITUTE('GSTR-2B'!C176&amp;""," ",""),"/",""),"-",""),".",""),",",""),"_",""),"\",""),"(",""),")",""),"#",""),"*",""),"?",""),"~",""))</f>
        <v/>
      </c>
      <c r="E176" s="10">
        <f>IF(OR(A176="",D176=""),"",A176&amp;"|"&amp;MID(D176,FIND(LEFT(TRIM(SUBSTITUTE(D176,"0"," ")),1),SUBSTITUTE(D176,"0"," ")),50))</f>
        <v/>
      </c>
      <c r="F176" s="12">
        <f>IF(E176="","",IFERROR(MATCH(E176,Reconciliation!$E$2:$E$501,0),0))</f>
        <v/>
      </c>
      <c r="G176" s="11">
        <f>IF(OR(E176="",F176=0),"",INDEX(Reconciliation!$C$2:$C$501,F176))</f>
        <v/>
      </c>
      <c r="H176" s="10">
        <f>IF(E176="","",IF(COUNTIF($E$2:E176,E176)&gt;1,"Duplicate in 2B",IF(F176=0,"Only in 2B","In books")))</f>
        <v/>
      </c>
      <c r="I176" s="10">
        <f>IF(H176="Only in 2B","Not in your purchase register: book it, or check the period and the GSTIN",IF(H176="Duplicate in 2B","Same key as an earlier 2B row: left out of the totals",""))</f>
        <v/>
      </c>
    </row>
    <row r="177">
      <c r="A177" s="10">
        <f>UPPER(SUBSTITUTE(TRIM('GSTR-2B'!A177&amp;"")," ",""))</f>
        <v/>
      </c>
      <c r="B177" s="10">
        <f>IF(E177="","",'GSTR-2B'!C177&amp;"")</f>
        <v/>
      </c>
      <c r="C177" s="11">
        <f>IF(E177="","",SUM('GSTR-2B'!F177:I177))</f>
        <v/>
      </c>
      <c r="D177" s="10">
        <f>UPPER(SUBSTITUTE(SUBSTITUTE(SUBSTITUTE(SUBSTITUTE(SUBSTITUTE(SUBSTITUTE(SUBSTITUTE(SUBSTITUTE(SUBSTITUTE(SUBSTITUTE(SUBSTITUTE(SUBSTITUTE(SUBSTITUTE('GSTR-2B'!C177&amp;""," ",""),"/",""),"-",""),".",""),",",""),"_",""),"\",""),"(",""),")",""),"#",""),"*",""),"?",""),"~",""))</f>
        <v/>
      </c>
      <c r="E177" s="10">
        <f>IF(OR(A177="",D177=""),"",A177&amp;"|"&amp;MID(D177,FIND(LEFT(TRIM(SUBSTITUTE(D177,"0"," ")),1),SUBSTITUTE(D177,"0"," ")),50))</f>
        <v/>
      </c>
      <c r="F177" s="12">
        <f>IF(E177="","",IFERROR(MATCH(E177,Reconciliation!$E$2:$E$501,0),0))</f>
        <v/>
      </c>
      <c r="G177" s="11">
        <f>IF(OR(E177="",F177=0),"",INDEX(Reconciliation!$C$2:$C$501,F177))</f>
        <v/>
      </c>
      <c r="H177" s="10">
        <f>IF(E177="","",IF(COUNTIF($E$2:E177,E177)&gt;1,"Duplicate in 2B",IF(F177=0,"Only in 2B","In books")))</f>
        <v/>
      </c>
      <c r="I177" s="10">
        <f>IF(H177="Only in 2B","Not in your purchase register: book it, or check the period and the GSTIN",IF(H177="Duplicate in 2B","Same key as an earlier 2B row: left out of the totals",""))</f>
        <v/>
      </c>
    </row>
    <row r="178">
      <c r="A178" s="10">
        <f>UPPER(SUBSTITUTE(TRIM('GSTR-2B'!A178&amp;"")," ",""))</f>
        <v/>
      </c>
      <c r="B178" s="10">
        <f>IF(E178="","",'GSTR-2B'!C178&amp;"")</f>
        <v/>
      </c>
      <c r="C178" s="11">
        <f>IF(E178="","",SUM('GSTR-2B'!F178:I178))</f>
        <v/>
      </c>
      <c r="D178" s="10">
        <f>UPPER(SUBSTITUTE(SUBSTITUTE(SUBSTITUTE(SUBSTITUTE(SUBSTITUTE(SUBSTITUTE(SUBSTITUTE(SUBSTITUTE(SUBSTITUTE(SUBSTITUTE(SUBSTITUTE(SUBSTITUTE(SUBSTITUTE('GSTR-2B'!C178&amp;""," ",""),"/",""),"-",""),".",""),",",""),"_",""),"\",""),"(",""),")",""),"#",""),"*",""),"?",""),"~",""))</f>
        <v/>
      </c>
      <c r="E178" s="10">
        <f>IF(OR(A178="",D178=""),"",A178&amp;"|"&amp;MID(D178,FIND(LEFT(TRIM(SUBSTITUTE(D178,"0"," ")),1),SUBSTITUTE(D178,"0"," ")),50))</f>
        <v/>
      </c>
      <c r="F178" s="12">
        <f>IF(E178="","",IFERROR(MATCH(E178,Reconciliation!$E$2:$E$501,0),0))</f>
        <v/>
      </c>
      <c r="G178" s="11">
        <f>IF(OR(E178="",F178=0),"",INDEX(Reconciliation!$C$2:$C$501,F178))</f>
        <v/>
      </c>
      <c r="H178" s="10">
        <f>IF(E178="","",IF(COUNTIF($E$2:E178,E178)&gt;1,"Duplicate in 2B",IF(F178=0,"Only in 2B","In books")))</f>
        <v/>
      </c>
      <c r="I178" s="10">
        <f>IF(H178="Only in 2B","Not in your purchase register: book it, or check the period and the GSTIN",IF(H178="Duplicate in 2B","Same key as an earlier 2B row: left out of the totals",""))</f>
        <v/>
      </c>
    </row>
    <row r="179">
      <c r="A179" s="10">
        <f>UPPER(SUBSTITUTE(TRIM('GSTR-2B'!A179&amp;"")," ",""))</f>
        <v/>
      </c>
      <c r="B179" s="10">
        <f>IF(E179="","",'GSTR-2B'!C179&amp;"")</f>
        <v/>
      </c>
      <c r="C179" s="11">
        <f>IF(E179="","",SUM('GSTR-2B'!F179:I179))</f>
        <v/>
      </c>
      <c r="D179" s="10">
        <f>UPPER(SUBSTITUTE(SUBSTITUTE(SUBSTITUTE(SUBSTITUTE(SUBSTITUTE(SUBSTITUTE(SUBSTITUTE(SUBSTITUTE(SUBSTITUTE(SUBSTITUTE(SUBSTITUTE(SUBSTITUTE(SUBSTITUTE('GSTR-2B'!C179&amp;""," ",""),"/",""),"-",""),".",""),",",""),"_",""),"\",""),"(",""),")",""),"#",""),"*",""),"?",""),"~",""))</f>
        <v/>
      </c>
      <c r="E179" s="10">
        <f>IF(OR(A179="",D179=""),"",A179&amp;"|"&amp;MID(D179,FIND(LEFT(TRIM(SUBSTITUTE(D179,"0"," ")),1),SUBSTITUTE(D179,"0"," ")),50))</f>
        <v/>
      </c>
      <c r="F179" s="12">
        <f>IF(E179="","",IFERROR(MATCH(E179,Reconciliation!$E$2:$E$501,0),0))</f>
        <v/>
      </c>
      <c r="G179" s="11">
        <f>IF(OR(E179="",F179=0),"",INDEX(Reconciliation!$C$2:$C$501,F179))</f>
        <v/>
      </c>
      <c r="H179" s="10">
        <f>IF(E179="","",IF(COUNTIF($E$2:E179,E179)&gt;1,"Duplicate in 2B",IF(F179=0,"Only in 2B","In books")))</f>
        <v/>
      </c>
      <c r="I179" s="10">
        <f>IF(H179="Only in 2B","Not in your purchase register: book it, or check the period and the GSTIN",IF(H179="Duplicate in 2B","Same key as an earlier 2B row: left out of the totals",""))</f>
        <v/>
      </c>
    </row>
    <row r="180">
      <c r="A180" s="10">
        <f>UPPER(SUBSTITUTE(TRIM('GSTR-2B'!A180&amp;"")," ",""))</f>
        <v/>
      </c>
      <c r="B180" s="10">
        <f>IF(E180="","",'GSTR-2B'!C180&amp;"")</f>
        <v/>
      </c>
      <c r="C180" s="11">
        <f>IF(E180="","",SUM('GSTR-2B'!F180:I180))</f>
        <v/>
      </c>
      <c r="D180" s="10">
        <f>UPPER(SUBSTITUTE(SUBSTITUTE(SUBSTITUTE(SUBSTITUTE(SUBSTITUTE(SUBSTITUTE(SUBSTITUTE(SUBSTITUTE(SUBSTITUTE(SUBSTITUTE(SUBSTITUTE(SUBSTITUTE(SUBSTITUTE('GSTR-2B'!C180&amp;""," ",""),"/",""),"-",""),".",""),",",""),"_",""),"\",""),"(",""),")",""),"#",""),"*",""),"?",""),"~",""))</f>
        <v/>
      </c>
      <c r="E180" s="10">
        <f>IF(OR(A180="",D180=""),"",A180&amp;"|"&amp;MID(D180,FIND(LEFT(TRIM(SUBSTITUTE(D180,"0"," ")),1),SUBSTITUTE(D180,"0"," ")),50))</f>
        <v/>
      </c>
      <c r="F180" s="12">
        <f>IF(E180="","",IFERROR(MATCH(E180,Reconciliation!$E$2:$E$501,0),0))</f>
        <v/>
      </c>
      <c r="G180" s="11">
        <f>IF(OR(E180="",F180=0),"",INDEX(Reconciliation!$C$2:$C$501,F180))</f>
        <v/>
      </c>
      <c r="H180" s="10">
        <f>IF(E180="","",IF(COUNTIF($E$2:E180,E180)&gt;1,"Duplicate in 2B",IF(F180=0,"Only in 2B","In books")))</f>
        <v/>
      </c>
      <c r="I180" s="10">
        <f>IF(H180="Only in 2B","Not in your purchase register: book it, or check the period and the GSTIN",IF(H180="Duplicate in 2B","Same key as an earlier 2B row: left out of the totals",""))</f>
        <v/>
      </c>
    </row>
    <row r="181">
      <c r="A181" s="10">
        <f>UPPER(SUBSTITUTE(TRIM('GSTR-2B'!A181&amp;"")," ",""))</f>
        <v/>
      </c>
      <c r="B181" s="10">
        <f>IF(E181="","",'GSTR-2B'!C181&amp;"")</f>
        <v/>
      </c>
      <c r="C181" s="11">
        <f>IF(E181="","",SUM('GSTR-2B'!F181:I181))</f>
        <v/>
      </c>
      <c r="D181" s="10">
        <f>UPPER(SUBSTITUTE(SUBSTITUTE(SUBSTITUTE(SUBSTITUTE(SUBSTITUTE(SUBSTITUTE(SUBSTITUTE(SUBSTITUTE(SUBSTITUTE(SUBSTITUTE(SUBSTITUTE(SUBSTITUTE(SUBSTITUTE('GSTR-2B'!C181&amp;""," ",""),"/",""),"-",""),".",""),",",""),"_",""),"\",""),"(",""),")",""),"#",""),"*",""),"?",""),"~",""))</f>
        <v/>
      </c>
      <c r="E181" s="10">
        <f>IF(OR(A181="",D181=""),"",A181&amp;"|"&amp;MID(D181,FIND(LEFT(TRIM(SUBSTITUTE(D181,"0"," ")),1),SUBSTITUTE(D181,"0"," ")),50))</f>
        <v/>
      </c>
      <c r="F181" s="12">
        <f>IF(E181="","",IFERROR(MATCH(E181,Reconciliation!$E$2:$E$501,0),0))</f>
        <v/>
      </c>
      <c r="G181" s="11">
        <f>IF(OR(E181="",F181=0),"",INDEX(Reconciliation!$C$2:$C$501,F181))</f>
        <v/>
      </c>
      <c r="H181" s="10">
        <f>IF(E181="","",IF(COUNTIF($E$2:E181,E181)&gt;1,"Duplicate in 2B",IF(F181=0,"Only in 2B","In books")))</f>
        <v/>
      </c>
      <c r="I181" s="10">
        <f>IF(H181="Only in 2B","Not in your purchase register: book it, or check the period and the GSTIN",IF(H181="Duplicate in 2B","Same key as an earlier 2B row: left out of the totals",""))</f>
        <v/>
      </c>
    </row>
    <row r="182">
      <c r="A182" s="10">
        <f>UPPER(SUBSTITUTE(TRIM('GSTR-2B'!A182&amp;"")," ",""))</f>
        <v/>
      </c>
      <c r="B182" s="10">
        <f>IF(E182="","",'GSTR-2B'!C182&amp;"")</f>
        <v/>
      </c>
      <c r="C182" s="11">
        <f>IF(E182="","",SUM('GSTR-2B'!F182:I182))</f>
        <v/>
      </c>
      <c r="D182" s="10">
        <f>UPPER(SUBSTITUTE(SUBSTITUTE(SUBSTITUTE(SUBSTITUTE(SUBSTITUTE(SUBSTITUTE(SUBSTITUTE(SUBSTITUTE(SUBSTITUTE(SUBSTITUTE(SUBSTITUTE(SUBSTITUTE(SUBSTITUTE('GSTR-2B'!C182&amp;""," ",""),"/",""),"-",""),".",""),",",""),"_",""),"\",""),"(",""),")",""),"#",""),"*",""),"?",""),"~",""))</f>
        <v/>
      </c>
      <c r="E182" s="10">
        <f>IF(OR(A182="",D182=""),"",A182&amp;"|"&amp;MID(D182,FIND(LEFT(TRIM(SUBSTITUTE(D182,"0"," ")),1),SUBSTITUTE(D182,"0"," ")),50))</f>
        <v/>
      </c>
      <c r="F182" s="12">
        <f>IF(E182="","",IFERROR(MATCH(E182,Reconciliation!$E$2:$E$501,0),0))</f>
        <v/>
      </c>
      <c r="G182" s="11">
        <f>IF(OR(E182="",F182=0),"",INDEX(Reconciliation!$C$2:$C$501,F182))</f>
        <v/>
      </c>
      <c r="H182" s="10">
        <f>IF(E182="","",IF(COUNTIF($E$2:E182,E182)&gt;1,"Duplicate in 2B",IF(F182=0,"Only in 2B","In books")))</f>
        <v/>
      </c>
      <c r="I182" s="10">
        <f>IF(H182="Only in 2B","Not in your purchase register: book it, or check the period and the GSTIN",IF(H182="Duplicate in 2B","Same key as an earlier 2B row: left out of the totals",""))</f>
        <v/>
      </c>
    </row>
    <row r="183">
      <c r="A183" s="10">
        <f>UPPER(SUBSTITUTE(TRIM('GSTR-2B'!A183&amp;"")," ",""))</f>
        <v/>
      </c>
      <c r="B183" s="10">
        <f>IF(E183="","",'GSTR-2B'!C183&amp;"")</f>
        <v/>
      </c>
      <c r="C183" s="11">
        <f>IF(E183="","",SUM('GSTR-2B'!F183:I183))</f>
        <v/>
      </c>
      <c r="D183" s="10">
        <f>UPPER(SUBSTITUTE(SUBSTITUTE(SUBSTITUTE(SUBSTITUTE(SUBSTITUTE(SUBSTITUTE(SUBSTITUTE(SUBSTITUTE(SUBSTITUTE(SUBSTITUTE(SUBSTITUTE(SUBSTITUTE(SUBSTITUTE('GSTR-2B'!C183&amp;""," ",""),"/",""),"-",""),".",""),",",""),"_",""),"\",""),"(",""),")",""),"#",""),"*",""),"?",""),"~",""))</f>
        <v/>
      </c>
      <c r="E183" s="10">
        <f>IF(OR(A183="",D183=""),"",A183&amp;"|"&amp;MID(D183,FIND(LEFT(TRIM(SUBSTITUTE(D183,"0"," ")),1),SUBSTITUTE(D183,"0"," ")),50))</f>
        <v/>
      </c>
      <c r="F183" s="12">
        <f>IF(E183="","",IFERROR(MATCH(E183,Reconciliation!$E$2:$E$501,0),0))</f>
        <v/>
      </c>
      <c r="G183" s="11">
        <f>IF(OR(E183="",F183=0),"",INDEX(Reconciliation!$C$2:$C$501,F183))</f>
        <v/>
      </c>
      <c r="H183" s="10">
        <f>IF(E183="","",IF(COUNTIF($E$2:E183,E183)&gt;1,"Duplicate in 2B",IF(F183=0,"Only in 2B","In books")))</f>
        <v/>
      </c>
      <c r="I183" s="10">
        <f>IF(H183="Only in 2B","Not in your purchase register: book it, or check the period and the GSTIN",IF(H183="Duplicate in 2B","Same key as an earlier 2B row: left out of the totals",""))</f>
        <v/>
      </c>
    </row>
    <row r="184">
      <c r="A184" s="10">
        <f>UPPER(SUBSTITUTE(TRIM('GSTR-2B'!A184&amp;"")," ",""))</f>
        <v/>
      </c>
      <c r="B184" s="10">
        <f>IF(E184="","",'GSTR-2B'!C184&amp;"")</f>
        <v/>
      </c>
      <c r="C184" s="11">
        <f>IF(E184="","",SUM('GSTR-2B'!F184:I184))</f>
        <v/>
      </c>
      <c r="D184" s="10">
        <f>UPPER(SUBSTITUTE(SUBSTITUTE(SUBSTITUTE(SUBSTITUTE(SUBSTITUTE(SUBSTITUTE(SUBSTITUTE(SUBSTITUTE(SUBSTITUTE(SUBSTITUTE(SUBSTITUTE(SUBSTITUTE(SUBSTITUTE('GSTR-2B'!C184&amp;""," ",""),"/",""),"-",""),".",""),",",""),"_",""),"\",""),"(",""),")",""),"#",""),"*",""),"?",""),"~",""))</f>
        <v/>
      </c>
      <c r="E184" s="10">
        <f>IF(OR(A184="",D184=""),"",A184&amp;"|"&amp;MID(D184,FIND(LEFT(TRIM(SUBSTITUTE(D184,"0"," ")),1),SUBSTITUTE(D184,"0"," ")),50))</f>
        <v/>
      </c>
      <c r="F184" s="12">
        <f>IF(E184="","",IFERROR(MATCH(E184,Reconciliation!$E$2:$E$501,0),0))</f>
        <v/>
      </c>
      <c r="G184" s="11">
        <f>IF(OR(E184="",F184=0),"",INDEX(Reconciliation!$C$2:$C$501,F184))</f>
        <v/>
      </c>
      <c r="H184" s="10">
        <f>IF(E184="","",IF(COUNTIF($E$2:E184,E184)&gt;1,"Duplicate in 2B",IF(F184=0,"Only in 2B","In books")))</f>
        <v/>
      </c>
      <c r="I184" s="10">
        <f>IF(H184="Only in 2B","Not in your purchase register: book it, or check the period and the GSTIN",IF(H184="Duplicate in 2B","Same key as an earlier 2B row: left out of the totals",""))</f>
        <v/>
      </c>
    </row>
    <row r="185">
      <c r="A185" s="10">
        <f>UPPER(SUBSTITUTE(TRIM('GSTR-2B'!A185&amp;"")," ",""))</f>
        <v/>
      </c>
      <c r="B185" s="10">
        <f>IF(E185="","",'GSTR-2B'!C185&amp;"")</f>
        <v/>
      </c>
      <c r="C185" s="11">
        <f>IF(E185="","",SUM('GSTR-2B'!F185:I185))</f>
        <v/>
      </c>
      <c r="D185" s="10">
        <f>UPPER(SUBSTITUTE(SUBSTITUTE(SUBSTITUTE(SUBSTITUTE(SUBSTITUTE(SUBSTITUTE(SUBSTITUTE(SUBSTITUTE(SUBSTITUTE(SUBSTITUTE(SUBSTITUTE(SUBSTITUTE(SUBSTITUTE('GSTR-2B'!C185&amp;""," ",""),"/",""),"-",""),".",""),",",""),"_",""),"\",""),"(",""),")",""),"#",""),"*",""),"?",""),"~",""))</f>
        <v/>
      </c>
      <c r="E185" s="10">
        <f>IF(OR(A185="",D185=""),"",A185&amp;"|"&amp;MID(D185,FIND(LEFT(TRIM(SUBSTITUTE(D185,"0"," ")),1),SUBSTITUTE(D185,"0"," ")),50))</f>
        <v/>
      </c>
      <c r="F185" s="12">
        <f>IF(E185="","",IFERROR(MATCH(E185,Reconciliation!$E$2:$E$501,0),0))</f>
        <v/>
      </c>
      <c r="G185" s="11">
        <f>IF(OR(E185="",F185=0),"",INDEX(Reconciliation!$C$2:$C$501,F185))</f>
        <v/>
      </c>
      <c r="H185" s="10">
        <f>IF(E185="","",IF(COUNTIF($E$2:E185,E185)&gt;1,"Duplicate in 2B",IF(F185=0,"Only in 2B","In books")))</f>
        <v/>
      </c>
      <c r="I185" s="10">
        <f>IF(H185="Only in 2B","Not in your purchase register: book it, or check the period and the GSTIN",IF(H185="Duplicate in 2B","Same key as an earlier 2B row: left out of the totals",""))</f>
        <v/>
      </c>
    </row>
    <row r="186">
      <c r="A186" s="10">
        <f>UPPER(SUBSTITUTE(TRIM('GSTR-2B'!A186&amp;"")," ",""))</f>
        <v/>
      </c>
      <c r="B186" s="10">
        <f>IF(E186="","",'GSTR-2B'!C186&amp;"")</f>
        <v/>
      </c>
      <c r="C186" s="11">
        <f>IF(E186="","",SUM('GSTR-2B'!F186:I186))</f>
        <v/>
      </c>
      <c r="D186" s="10">
        <f>UPPER(SUBSTITUTE(SUBSTITUTE(SUBSTITUTE(SUBSTITUTE(SUBSTITUTE(SUBSTITUTE(SUBSTITUTE(SUBSTITUTE(SUBSTITUTE(SUBSTITUTE(SUBSTITUTE(SUBSTITUTE(SUBSTITUTE('GSTR-2B'!C186&amp;""," ",""),"/",""),"-",""),".",""),",",""),"_",""),"\",""),"(",""),")",""),"#",""),"*",""),"?",""),"~",""))</f>
        <v/>
      </c>
      <c r="E186" s="10">
        <f>IF(OR(A186="",D186=""),"",A186&amp;"|"&amp;MID(D186,FIND(LEFT(TRIM(SUBSTITUTE(D186,"0"," ")),1),SUBSTITUTE(D186,"0"," ")),50))</f>
        <v/>
      </c>
      <c r="F186" s="12">
        <f>IF(E186="","",IFERROR(MATCH(E186,Reconciliation!$E$2:$E$501,0),0))</f>
        <v/>
      </c>
      <c r="G186" s="11">
        <f>IF(OR(E186="",F186=0),"",INDEX(Reconciliation!$C$2:$C$501,F186))</f>
        <v/>
      </c>
      <c r="H186" s="10">
        <f>IF(E186="","",IF(COUNTIF($E$2:E186,E186)&gt;1,"Duplicate in 2B",IF(F186=0,"Only in 2B","In books")))</f>
        <v/>
      </c>
      <c r="I186" s="10">
        <f>IF(H186="Only in 2B","Not in your purchase register: book it, or check the period and the GSTIN",IF(H186="Duplicate in 2B","Same key as an earlier 2B row: left out of the totals",""))</f>
        <v/>
      </c>
    </row>
    <row r="187">
      <c r="A187" s="10">
        <f>UPPER(SUBSTITUTE(TRIM('GSTR-2B'!A187&amp;"")," ",""))</f>
        <v/>
      </c>
      <c r="B187" s="10">
        <f>IF(E187="","",'GSTR-2B'!C187&amp;"")</f>
        <v/>
      </c>
      <c r="C187" s="11">
        <f>IF(E187="","",SUM('GSTR-2B'!F187:I187))</f>
        <v/>
      </c>
      <c r="D187" s="10">
        <f>UPPER(SUBSTITUTE(SUBSTITUTE(SUBSTITUTE(SUBSTITUTE(SUBSTITUTE(SUBSTITUTE(SUBSTITUTE(SUBSTITUTE(SUBSTITUTE(SUBSTITUTE(SUBSTITUTE(SUBSTITUTE(SUBSTITUTE('GSTR-2B'!C187&amp;""," ",""),"/",""),"-",""),".",""),",",""),"_",""),"\",""),"(",""),")",""),"#",""),"*",""),"?",""),"~",""))</f>
        <v/>
      </c>
      <c r="E187" s="10">
        <f>IF(OR(A187="",D187=""),"",A187&amp;"|"&amp;MID(D187,FIND(LEFT(TRIM(SUBSTITUTE(D187,"0"," ")),1),SUBSTITUTE(D187,"0"," ")),50))</f>
        <v/>
      </c>
      <c r="F187" s="12">
        <f>IF(E187="","",IFERROR(MATCH(E187,Reconciliation!$E$2:$E$501,0),0))</f>
        <v/>
      </c>
      <c r="G187" s="11">
        <f>IF(OR(E187="",F187=0),"",INDEX(Reconciliation!$C$2:$C$501,F187))</f>
        <v/>
      </c>
      <c r="H187" s="10">
        <f>IF(E187="","",IF(COUNTIF($E$2:E187,E187)&gt;1,"Duplicate in 2B",IF(F187=0,"Only in 2B","In books")))</f>
        <v/>
      </c>
      <c r="I187" s="10">
        <f>IF(H187="Only in 2B","Not in your purchase register: book it, or check the period and the GSTIN",IF(H187="Duplicate in 2B","Same key as an earlier 2B row: left out of the totals",""))</f>
        <v/>
      </c>
    </row>
    <row r="188">
      <c r="A188" s="10">
        <f>UPPER(SUBSTITUTE(TRIM('GSTR-2B'!A188&amp;"")," ",""))</f>
        <v/>
      </c>
      <c r="B188" s="10">
        <f>IF(E188="","",'GSTR-2B'!C188&amp;"")</f>
        <v/>
      </c>
      <c r="C188" s="11">
        <f>IF(E188="","",SUM('GSTR-2B'!F188:I188))</f>
        <v/>
      </c>
      <c r="D188" s="10">
        <f>UPPER(SUBSTITUTE(SUBSTITUTE(SUBSTITUTE(SUBSTITUTE(SUBSTITUTE(SUBSTITUTE(SUBSTITUTE(SUBSTITUTE(SUBSTITUTE(SUBSTITUTE(SUBSTITUTE(SUBSTITUTE(SUBSTITUTE('GSTR-2B'!C188&amp;""," ",""),"/",""),"-",""),".",""),",",""),"_",""),"\",""),"(",""),")",""),"#",""),"*",""),"?",""),"~",""))</f>
        <v/>
      </c>
      <c r="E188" s="10">
        <f>IF(OR(A188="",D188=""),"",A188&amp;"|"&amp;MID(D188,FIND(LEFT(TRIM(SUBSTITUTE(D188,"0"," ")),1),SUBSTITUTE(D188,"0"," ")),50))</f>
        <v/>
      </c>
      <c r="F188" s="12">
        <f>IF(E188="","",IFERROR(MATCH(E188,Reconciliation!$E$2:$E$501,0),0))</f>
        <v/>
      </c>
      <c r="G188" s="11">
        <f>IF(OR(E188="",F188=0),"",INDEX(Reconciliation!$C$2:$C$501,F188))</f>
        <v/>
      </c>
      <c r="H188" s="10">
        <f>IF(E188="","",IF(COUNTIF($E$2:E188,E188)&gt;1,"Duplicate in 2B",IF(F188=0,"Only in 2B","In books")))</f>
        <v/>
      </c>
      <c r="I188" s="10">
        <f>IF(H188="Only in 2B","Not in your purchase register: book it, or check the period and the GSTIN",IF(H188="Duplicate in 2B","Same key as an earlier 2B row: left out of the totals",""))</f>
        <v/>
      </c>
    </row>
    <row r="189">
      <c r="A189" s="10">
        <f>UPPER(SUBSTITUTE(TRIM('GSTR-2B'!A189&amp;"")," ",""))</f>
        <v/>
      </c>
      <c r="B189" s="10">
        <f>IF(E189="","",'GSTR-2B'!C189&amp;"")</f>
        <v/>
      </c>
      <c r="C189" s="11">
        <f>IF(E189="","",SUM('GSTR-2B'!F189:I189))</f>
        <v/>
      </c>
      <c r="D189" s="10">
        <f>UPPER(SUBSTITUTE(SUBSTITUTE(SUBSTITUTE(SUBSTITUTE(SUBSTITUTE(SUBSTITUTE(SUBSTITUTE(SUBSTITUTE(SUBSTITUTE(SUBSTITUTE(SUBSTITUTE(SUBSTITUTE(SUBSTITUTE('GSTR-2B'!C189&amp;""," ",""),"/",""),"-",""),".",""),",",""),"_",""),"\",""),"(",""),")",""),"#",""),"*",""),"?",""),"~",""))</f>
        <v/>
      </c>
      <c r="E189" s="10">
        <f>IF(OR(A189="",D189=""),"",A189&amp;"|"&amp;MID(D189,FIND(LEFT(TRIM(SUBSTITUTE(D189,"0"," ")),1),SUBSTITUTE(D189,"0"," ")),50))</f>
        <v/>
      </c>
      <c r="F189" s="12">
        <f>IF(E189="","",IFERROR(MATCH(E189,Reconciliation!$E$2:$E$501,0),0))</f>
        <v/>
      </c>
      <c r="G189" s="11">
        <f>IF(OR(E189="",F189=0),"",INDEX(Reconciliation!$C$2:$C$501,F189))</f>
        <v/>
      </c>
      <c r="H189" s="10">
        <f>IF(E189="","",IF(COUNTIF($E$2:E189,E189)&gt;1,"Duplicate in 2B",IF(F189=0,"Only in 2B","In books")))</f>
        <v/>
      </c>
      <c r="I189" s="10">
        <f>IF(H189="Only in 2B","Not in your purchase register: book it, or check the period and the GSTIN",IF(H189="Duplicate in 2B","Same key as an earlier 2B row: left out of the totals",""))</f>
        <v/>
      </c>
    </row>
    <row r="190">
      <c r="A190" s="10">
        <f>UPPER(SUBSTITUTE(TRIM('GSTR-2B'!A190&amp;"")," ",""))</f>
        <v/>
      </c>
      <c r="B190" s="10">
        <f>IF(E190="","",'GSTR-2B'!C190&amp;"")</f>
        <v/>
      </c>
      <c r="C190" s="11">
        <f>IF(E190="","",SUM('GSTR-2B'!F190:I190))</f>
        <v/>
      </c>
      <c r="D190" s="10">
        <f>UPPER(SUBSTITUTE(SUBSTITUTE(SUBSTITUTE(SUBSTITUTE(SUBSTITUTE(SUBSTITUTE(SUBSTITUTE(SUBSTITUTE(SUBSTITUTE(SUBSTITUTE(SUBSTITUTE(SUBSTITUTE(SUBSTITUTE('GSTR-2B'!C190&amp;""," ",""),"/",""),"-",""),".",""),",",""),"_",""),"\",""),"(",""),")",""),"#",""),"*",""),"?",""),"~",""))</f>
        <v/>
      </c>
      <c r="E190" s="10">
        <f>IF(OR(A190="",D190=""),"",A190&amp;"|"&amp;MID(D190,FIND(LEFT(TRIM(SUBSTITUTE(D190,"0"," ")),1),SUBSTITUTE(D190,"0"," ")),50))</f>
        <v/>
      </c>
      <c r="F190" s="12">
        <f>IF(E190="","",IFERROR(MATCH(E190,Reconciliation!$E$2:$E$501,0),0))</f>
        <v/>
      </c>
      <c r="G190" s="11">
        <f>IF(OR(E190="",F190=0),"",INDEX(Reconciliation!$C$2:$C$501,F190))</f>
        <v/>
      </c>
      <c r="H190" s="10">
        <f>IF(E190="","",IF(COUNTIF($E$2:E190,E190)&gt;1,"Duplicate in 2B",IF(F190=0,"Only in 2B","In books")))</f>
        <v/>
      </c>
      <c r="I190" s="10">
        <f>IF(H190="Only in 2B","Not in your purchase register: book it, or check the period and the GSTIN",IF(H190="Duplicate in 2B","Same key as an earlier 2B row: left out of the totals",""))</f>
        <v/>
      </c>
    </row>
    <row r="191">
      <c r="A191" s="10">
        <f>UPPER(SUBSTITUTE(TRIM('GSTR-2B'!A191&amp;"")," ",""))</f>
        <v/>
      </c>
      <c r="B191" s="10">
        <f>IF(E191="","",'GSTR-2B'!C191&amp;"")</f>
        <v/>
      </c>
      <c r="C191" s="11">
        <f>IF(E191="","",SUM('GSTR-2B'!F191:I191))</f>
        <v/>
      </c>
      <c r="D191" s="10">
        <f>UPPER(SUBSTITUTE(SUBSTITUTE(SUBSTITUTE(SUBSTITUTE(SUBSTITUTE(SUBSTITUTE(SUBSTITUTE(SUBSTITUTE(SUBSTITUTE(SUBSTITUTE(SUBSTITUTE(SUBSTITUTE(SUBSTITUTE('GSTR-2B'!C191&amp;""," ",""),"/",""),"-",""),".",""),",",""),"_",""),"\",""),"(",""),")",""),"#",""),"*",""),"?",""),"~",""))</f>
        <v/>
      </c>
      <c r="E191" s="10">
        <f>IF(OR(A191="",D191=""),"",A191&amp;"|"&amp;MID(D191,FIND(LEFT(TRIM(SUBSTITUTE(D191,"0"," ")),1),SUBSTITUTE(D191,"0"," ")),50))</f>
        <v/>
      </c>
      <c r="F191" s="12">
        <f>IF(E191="","",IFERROR(MATCH(E191,Reconciliation!$E$2:$E$501,0),0))</f>
        <v/>
      </c>
      <c r="G191" s="11">
        <f>IF(OR(E191="",F191=0),"",INDEX(Reconciliation!$C$2:$C$501,F191))</f>
        <v/>
      </c>
      <c r="H191" s="10">
        <f>IF(E191="","",IF(COUNTIF($E$2:E191,E191)&gt;1,"Duplicate in 2B",IF(F191=0,"Only in 2B","In books")))</f>
        <v/>
      </c>
      <c r="I191" s="10">
        <f>IF(H191="Only in 2B","Not in your purchase register: book it, or check the period and the GSTIN",IF(H191="Duplicate in 2B","Same key as an earlier 2B row: left out of the totals",""))</f>
        <v/>
      </c>
    </row>
    <row r="192">
      <c r="A192" s="10">
        <f>UPPER(SUBSTITUTE(TRIM('GSTR-2B'!A192&amp;"")," ",""))</f>
        <v/>
      </c>
      <c r="B192" s="10">
        <f>IF(E192="","",'GSTR-2B'!C192&amp;"")</f>
        <v/>
      </c>
      <c r="C192" s="11">
        <f>IF(E192="","",SUM('GSTR-2B'!F192:I192))</f>
        <v/>
      </c>
      <c r="D192" s="10">
        <f>UPPER(SUBSTITUTE(SUBSTITUTE(SUBSTITUTE(SUBSTITUTE(SUBSTITUTE(SUBSTITUTE(SUBSTITUTE(SUBSTITUTE(SUBSTITUTE(SUBSTITUTE(SUBSTITUTE(SUBSTITUTE(SUBSTITUTE('GSTR-2B'!C192&amp;""," ",""),"/",""),"-",""),".",""),",",""),"_",""),"\",""),"(",""),")",""),"#",""),"*",""),"?",""),"~",""))</f>
        <v/>
      </c>
      <c r="E192" s="10">
        <f>IF(OR(A192="",D192=""),"",A192&amp;"|"&amp;MID(D192,FIND(LEFT(TRIM(SUBSTITUTE(D192,"0"," ")),1),SUBSTITUTE(D192,"0"," ")),50))</f>
        <v/>
      </c>
      <c r="F192" s="12">
        <f>IF(E192="","",IFERROR(MATCH(E192,Reconciliation!$E$2:$E$501,0),0))</f>
        <v/>
      </c>
      <c r="G192" s="11">
        <f>IF(OR(E192="",F192=0),"",INDEX(Reconciliation!$C$2:$C$501,F192))</f>
        <v/>
      </c>
      <c r="H192" s="10">
        <f>IF(E192="","",IF(COUNTIF($E$2:E192,E192)&gt;1,"Duplicate in 2B",IF(F192=0,"Only in 2B","In books")))</f>
        <v/>
      </c>
      <c r="I192" s="10">
        <f>IF(H192="Only in 2B","Not in your purchase register: book it, or check the period and the GSTIN",IF(H192="Duplicate in 2B","Same key as an earlier 2B row: left out of the totals",""))</f>
        <v/>
      </c>
    </row>
    <row r="193">
      <c r="A193" s="10">
        <f>UPPER(SUBSTITUTE(TRIM('GSTR-2B'!A193&amp;"")," ",""))</f>
        <v/>
      </c>
      <c r="B193" s="10">
        <f>IF(E193="","",'GSTR-2B'!C193&amp;"")</f>
        <v/>
      </c>
      <c r="C193" s="11">
        <f>IF(E193="","",SUM('GSTR-2B'!F193:I193))</f>
        <v/>
      </c>
      <c r="D193" s="10">
        <f>UPPER(SUBSTITUTE(SUBSTITUTE(SUBSTITUTE(SUBSTITUTE(SUBSTITUTE(SUBSTITUTE(SUBSTITUTE(SUBSTITUTE(SUBSTITUTE(SUBSTITUTE(SUBSTITUTE(SUBSTITUTE(SUBSTITUTE('GSTR-2B'!C193&amp;""," ",""),"/",""),"-",""),".",""),",",""),"_",""),"\",""),"(",""),")",""),"#",""),"*",""),"?",""),"~",""))</f>
        <v/>
      </c>
      <c r="E193" s="10">
        <f>IF(OR(A193="",D193=""),"",A193&amp;"|"&amp;MID(D193,FIND(LEFT(TRIM(SUBSTITUTE(D193,"0"," ")),1),SUBSTITUTE(D193,"0"," ")),50))</f>
        <v/>
      </c>
      <c r="F193" s="12">
        <f>IF(E193="","",IFERROR(MATCH(E193,Reconciliation!$E$2:$E$501,0),0))</f>
        <v/>
      </c>
      <c r="G193" s="11">
        <f>IF(OR(E193="",F193=0),"",INDEX(Reconciliation!$C$2:$C$501,F193))</f>
        <v/>
      </c>
      <c r="H193" s="10">
        <f>IF(E193="","",IF(COUNTIF($E$2:E193,E193)&gt;1,"Duplicate in 2B",IF(F193=0,"Only in 2B","In books")))</f>
        <v/>
      </c>
      <c r="I193" s="10">
        <f>IF(H193="Only in 2B","Not in your purchase register: book it, or check the period and the GSTIN",IF(H193="Duplicate in 2B","Same key as an earlier 2B row: left out of the totals",""))</f>
        <v/>
      </c>
    </row>
    <row r="194">
      <c r="A194" s="10">
        <f>UPPER(SUBSTITUTE(TRIM('GSTR-2B'!A194&amp;"")," ",""))</f>
        <v/>
      </c>
      <c r="B194" s="10">
        <f>IF(E194="","",'GSTR-2B'!C194&amp;"")</f>
        <v/>
      </c>
      <c r="C194" s="11">
        <f>IF(E194="","",SUM('GSTR-2B'!F194:I194))</f>
        <v/>
      </c>
      <c r="D194" s="10">
        <f>UPPER(SUBSTITUTE(SUBSTITUTE(SUBSTITUTE(SUBSTITUTE(SUBSTITUTE(SUBSTITUTE(SUBSTITUTE(SUBSTITUTE(SUBSTITUTE(SUBSTITUTE(SUBSTITUTE(SUBSTITUTE(SUBSTITUTE('GSTR-2B'!C194&amp;""," ",""),"/",""),"-",""),".",""),",",""),"_",""),"\",""),"(",""),")",""),"#",""),"*",""),"?",""),"~",""))</f>
        <v/>
      </c>
      <c r="E194" s="10">
        <f>IF(OR(A194="",D194=""),"",A194&amp;"|"&amp;MID(D194,FIND(LEFT(TRIM(SUBSTITUTE(D194,"0"," ")),1),SUBSTITUTE(D194,"0"," ")),50))</f>
        <v/>
      </c>
      <c r="F194" s="12">
        <f>IF(E194="","",IFERROR(MATCH(E194,Reconciliation!$E$2:$E$501,0),0))</f>
        <v/>
      </c>
      <c r="G194" s="11">
        <f>IF(OR(E194="",F194=0),"",INDEX(Reconciliation!$C$2:$C$501,F194))</f>
        <v/>
      </c>
      <c r="H194" s="10">
        <f>IF(E194="","",IF(COUNTIF($E$2:E194,E194)&gt;1,"Duplicate in 2B",IF(F194=0,"Only in 2B","In books")))</f>
        <v/>
      </c>
      <c r="I194" s="10">
        <f>IF(H194="Only in 2B","Not in your purchase register: book it, or check the period and the GSTIN",IF(H194="Duplicate in 2B","Same key as an earlier 2B row: left out of the totals",""))</f>
        <v/>
      </c>
    </row>
    <row r="195">
      <c r="A195" s="10">
        <f>UPPER(SUBSTITUTE(TRIM('GSTR-2B'!A195&amp;"")," ",""))</f>
        <v/>
      </c>
      <c r="B195" s="10">
        <f>IF(E195="","",'GSTR-2B'!C195&amp;"")</f>
        <v/>
      </c>
      <c r="C195" s="11">
        <f>IF(E195="","",SUM('GSTR-2B'!F195:I195))</f>
        <v/>
      </c>
      <c r="D195" s="10">
        <f>UPPER(SUBSTITUTE(SUBSTITUTE(SUBSTITUTE(SUBSTITUTE(SUBSTITUTE(SUBSTITUTE(SUBSTITUTE(SUBSTITUTE(SUBSTITUTE(SUBSTITUTE(SUBSTITUTE(SUBSTITUTE(SUBSTITUTE('GSTR-2B'!C195&amp;""," ",""),"/",""),"-",""),".",""),",",""),"_",""),"\",""),"(",""),")",""),"#",""),"*",""),"?",""),"~",""))</f>
        <v/>
      </c>
      <c r="E195" s="10">
        <f>IF(OR(A195="",D195=""),"",A195&amp;"|"&amp;MID(D195,FIND(LEFT(TRIM(SUBSTITUTE(D195,"0"," ")),1),SUBSTITUTE(D195,"0"," ")),50))</f>
        <v/>
      </c>
      <c r="F195" s="12">
        <f>IF(E195="","",IFERROR(MATCH(E195,Reconciliation!$E$2:$E$501,0),0))</f>
        <v/>
      </c>
      <c r="G195" s="11">
        <f>IF(OR(E195="",F195=0),"",INDEX(Reconciliation!$C$2:$C$501,F195))</f>
        <v/>
      </c>
      <c r="H195" s="10">
        <f>IF(E195="","",IF(COUNTIF($E$2:E195,E195)&gt;1,"Duplicate in 2B",IF(F195=0,"Only in 2B","In books")))</f>
        <v/>
      </c>
      <c r="I195" s="10">
        <f>IF(H195="Only in 2B","Not in your purchase register: book it, or check the period and the GSTIN",IF(H195="Duplicate in 2B","Same key as an earlier 2B row: left out of the totals",""))</f>
        <v/>
      </c>
    </row>
    <row r="196">
      <c r="A196" s="10">
        <f>UPPER(SUBSTITUTE(TRIM('GSTR-2B'!A196&amp;"")," ",""))</f>
        <v/>
      </c>
      <c r="B196" s="10">
        <f>IF(E196="","",'GSTR-2B'!C196&amp;"")</f>
        <v/>
      </c>
      <c r="C196" s="11">
        <f>IF(E196="","",SUM('GSTR-2B'!F196:I196))</f>
        <v/>
      </c>
      <c r="D196" s="10">
        <f>UPPER(SUBSTITUTE(SUBSTITUTE(SUBSTITUTE(SUBSTITUTE(SUBSTITUTE(SUBSTITUTE(SUBSTITUTE(SUBSTITUTE(SUBSTITUTE(SUBSTITUTE(SUBSTITUTE(SUBSTITUTE(SUBSTITUTE('GSTR-2B'!C196&amp;""," ",""),"/",""),"-",""),".",""),",",""),"_",""),"\",""),"(",""),")",""),"#",""),"*",""),"?",""),"~",""))</f>
        <v/>
      </c>
      <c r="E196" s="10">
        <f>IF(OR(A196="",D196=""),"",A196&amp;"|"&amp;MID(D196,FIND(LEFT(TRIM(SUBSTITUTE(D196,"0"," ")),1),SUBSTITUTE(D196,"0"," ")),50))</f>
        <v/>
      </c>
      <c r="F196" s="12">
        <f>IF(E196="","",IFERROR(MATCH(E196,Reconciliation!$E$2:$E$501,0),0))</f>
        <v/>
      </c>
      <c r="G196" s="11">
        <f>IF(OR(E196="",F196=0),"",INDEX(Reconciliation!$C$2:$C$501,F196))</f>
        <v/>
      </c>
      <c r="H196" s="10">
        <f>IF(E196="","",IF(COUNTIF($E$2:E196,E196)&gt;1,"Duplicate in 2B",IF(F196=0,"Only in 2B","In books")))</f>
        <v/>
      </c>
      <c r="I196" s="10">
        <f>IF(H196="Only in 2B","Not in your purchase register: book it, or check the period and the GSTIN",IF(H196="Duplicate in 2B","Same key as an earlier 2B row: left out of the totals",""))</f>
        <v/>
      </c>
    </row>
    <row r="197">
      <c r="A197" s="10">
        <f>UPPER(SUBSTITUTE(TRIM('GSTR-2B'!A197&amp;"")," ",""))</f>
        <v/>
      </c>
      <c r="B197" s="10">
        <f>IF(E197="","",'GSTR-2B'!C197&amp;"")</f>
        <v/>
      </c>
      <c r="C197" s="11">
        <f>IF(E197="","",SUM('GSTR-2B'!F197:I197))</f>
        <v/>
      </c>
      <c r="D197" s="10">
        <f>UPPER(SUBSTITUTE(SUBSTITUTE(SUBSTITUTE(SUBSTITUTE(SUBSTITUTE(SUBSTITUTE(SUBSTITUTE(SUBSTITUTE(SUBSTITUTE(SUBSTITUTE(SUBSTITUTE(SUBSTITUTE(SUBSTITUTE('GSTR-2B'!C197&amp;""," ",""),"/",""),"-",""),".",""),",",""),"_",""),"\",""),"(",""),")",""),"#",""),"*",""),"?",""),"~",""))</f>
        <v/>
      </c>
      <c r="E197" s="10">
        <f>IF(OR(A197="",D197=""),"",A197&amp;"|"&amp;MID(D197,FIND(LEFT(TRIM(SUBSTITUTE(D197,"0"," ")),1),SUBSTITUTE(D197,"0"," ")),50))</f>
        <v/>
      </c>
      <c r="F197" s="12">
        <f>IF(E197="","",IFERROR(MATCH(E197,Reconciliation!$E$2:$E$501,0),0))</f>
        <v/>
      </c>
      <c r="G197" s="11">
        <f>IF(OR(E197="",F197=0),"",INDEX(Reconciliation!$C$2:$C$501,F197))</f>
        <v/>
      </c>
      <c r="H197" s="10">
        <f>IF(E197="","",IF(COUNTIF($E$2:E197,E197)&gt;1,"Duplicate in 2B",IF(F197=0,"Only in 2B","In books")))</f>
        <v/>
      </c>
      <c r="I197" s="10">
        <f>IF(H197="Only in 2B","Not in your purchase register: book it, or check the period and the GSTIN",IF(H197="Duplicate in 2B","Same key as an earlier 2B row: left out of the totals",""))</f>
        <v/>
      </c>
    </row>
    <row r="198">
      <c r="A198" s="10">
        <f>UPPER(SUBSTITUTE(TRIM('GSTR-2B'!A198&amp;"")," ",""))</f>
        <v/>
      </c>
      <c r="B198" s="10">
        <f>IF(E198="","",'GSTR-2B'!C198&amp;"")</f>
        <v/>
      </c>
      <c r="C198" s="11">
        <f>IF(E198="","",SUM('GSTR-2B'!F198:I198))</f>
        <v/>
      </c>
      <c r="D198" s="10">
        <f>UPPER(SUBSTITUTE(SUBSTITUTE(SUBSTITUTE(SUBSTITUTE(SUBSTITUTE(SUBSTITUTE(SUBSTITUTE(SUBSTITUTE(SUBSTITUTE(SUBSTITUTE(SUBSTITUTE(SUBSTITUTE(SUBSTITUTE('GSTR-2B'!C198&amp;""," ",""),"/",""),"-",""),".",""),",",""),"_",""),"\",""),"(",""),")",""),"#",""),"*",""),"?",""),"~",""))</f>
        <v/>
      </c>
      <c r="E198" s="10">
        <f>IF(OR(A198="",D198=""),"",A198&amp;"|"&amp;MID(D198,FIND(LEFT(TRIM(SUBSTITUTE(D198,"0"," ")),1),SUBSTITUTE(D198,"0"," ")),50))</f>
        <v/>
      </c>
      <c r="F198" s="12">
        <f>IF(E198="","",IFERROR(MATCH(E198,Reconciliation!$E$2:$E$501,0),0))</f>
        <v/>
      </c>
      <c r="G198" s="11">
        <f>IF(OR(E198="",F198=0),"",INDEX(Reconciliation!$C$2:$C$501,F198))</f>
        <v/>
      </c>
      <c r="H198" s="10">
        <f>IF(E198="","",IF(COUNTIF($E$2:E198,E198)&gt;1,"Duplicate in 2B",IF(F198=0,"Only in 2B","In books")))</f>
        <v/>
      </c>
      <c r="I198" s="10">
        <f>IF(H198="Only in 2B","Not in your purchase register: book it, or check the period and the GSTIN",IF(H198="Duplicate in 2B","Same key as an earlier 2B row: left out of the totals",""))</f>
        <v/>
      </c>
    </row>
    <row r="199">
      <c r="A199" s="10">
        <f>UPPER(SUBSTITUTE(TRIM('GSTR-2B'!A199&amp;"")," ",""))</f>
        <v/>
      </c>
      <c r="B199" s="10">
        <f>IF(E199="","",'GSTR-2B'!C199&amp;"")</f>
        <v/>
      </c>
      <c r="C199" s="11">
        <f>IF(E199="","",SUM('GSTR-2B'!F199:I199))</f>
        <v/>
      </c>
      <c r="D199" s="10">
        <f>UPPER(SUBSTITUTE(SUBSTITUTE(SUBSTITUTE(SUBSTITUTE(SUBSTITUTE(SUBSTITUTE(SUBSTITUTE(SUBSTITUTE(SUBSTITUTE(SUBSTITUTE(SUBSTITUTE(SUBSTITUTE(SUBSTITUTE('GSTR-2B'!C199&amp;""," ",""),"/",""),"-",""),".",""),",",""),"_",""),"\",""),"(",""),")",""),"#",""),"*",""),"?",""),"~",""))</f>
        <v/>
      </c>
      <c r="E199" s="10">
        <f>IF(OR(A199="",D199=""),"",A199&amp;"|"&amp;MID(D199,FIND(LEFT(TRIM(SUBSTITUTE(D199,"0"," ")),1),SUBSTITUTE(D199,"0"," ")),50))</f>
        <v/>
      </c>
      <c r="F199" s="12">
        <f>IF(E199="","",IFERROR(MATCH(E199,Reconciliation!$E$2:$E$501,0),0))</f>
        <v/>
      </c>
      <c r="G199" s="11">
        <f>IF(OR(E199="",F199=0),"",INDEX(Reconciliation!$C$2:$C$501,F199))</f>
        <v/>
      </c>
      <c r="H199" s="10">
        <f>IF(E199="","",IF(COUNTIF($E$2:E199,E199)&gt;1,"Duplicate in 2B",IF(F199=0,"Only in 2B","In books")))</f>
        <v/>
      </c>
      <c r="I199" s="10">
        <f>IF(H199="Only in 2B","Not in your purchase register: book it, or check the period and the GSTIN",IF(H199="Duplicate in 2B","Same key as an earlier 2B row: left out of the totals",""))</f>
        <v/>
      </c>
    </row>
    <row r="200">
      <c r="A200" s="10">
        <f>UPPER(SUBSTITUTE(TRIM('GSTR-2B'!A200&amp;"")," ",""))</f>
        <v/>
      </c>
      <c r="B200" s="10">
        <f>IF(E200="","",'GSTR-2B'!C200&amp;"")</f>
        <v/>
      </c>
      <c r="C200" s="11">
        <f>IF(E200="","",SUM('GSTR-2B'!F200:I200))</f>
        <v/>
      </c>
      <c r="D200" s="10">
        <f>UPPER(SUBSTITUTE(SUBSTITUTE(SUBSTITUTE(SUBSTITUTE(SUBSTITUTE(SUBSTITUTE(SUBSTITUTE(SUBSTITUTE(SUBSTITUTE(SUBSTITUTE(SUBSTITUTE(SUBSTITUTE(SUBSTITUTE('GSTR-2B'!C200&amp;""," ",""),"/",""),"-",""),".",""),",",""),"_",""),"\",""),"(",""),")",""),"#",""),"*",""),"?",""),"~",""))</f>
        <v/>
      </c>
      <c r="E200" s="10">
        <f>IF(OR(A200="",D200=""),"",A200&amp;"|"&amp;MID(D200,FIND(LEFT(TRIM(SUBSTITUTE(D200,"0"," ")),1),SUBSTITUTE(D200,"0"," ")),50))</f>
        <v/>
      </c>
      <c r="F200" s="12">
        <f>IF(E200="","",IFERROR(MATCH(E200,Reconciliation!$E$2:$E$501,0),0))</f>
        <v/>
      </c>
      <c r="G200" s="11">
        <f>IF(OR(E200="",F200=0),"",INDEX(Reconciliation!$C$2:$C$501,F200))</f>
        <v/>
      </c>
      <c r="H200" s="10">
        <f>IF(E200="","",IF(COUNTIF($E$2:E200,E200)&gt;1,"Duplicate in 2B",IF(F200=0,"Only in 2B","In books")))</f>
        <v/>
      </c>
      <c r="I200" s="10">
        <f>IF(H200="Only in 2B","Not in your purchase register: book it, or check the period and the GSTIN",IF(H200="Duplicate in 2B","Same key as an earlier 2B row: left out of the totals",""))</f>
        <v/>
      </c>
    </row>
    <row r="201">
      <c r="A201" s="10">
        <f>UPPER(SUBSTITUTE(TRIM('GSTR-2B'!A201&amp;"")," ",""))</f>
        <v/>
      </c>
      <c r="B201" s="10">
        <f>IF(E201="","",'GSTR-2B'!C201&amp;"")</f>
        <v/>
      </c>
      <c r="C201" s="11">
        <f>IF(E201="","",SUM('GSTR-2B'!F201:I201))</f>
        <v/>
      </c>
      <c r="D201" s="10">
        <f>UPPER(SUBSTITUTE(SUBSTITUTE(SUBSTITUTE(SUBSTITUTE(SUBSTITUTE(SUBSTITUTE(SUBSTITUTE(SUBSTITUTE(SUBSTITUTE(SUBSTITUTE(SUBSTITUTE(SUBSTITUTE(SUBSTITUTE('GSTR-2B'!C201&amp;""," ",""),"/",""),"-",""),".",""),",",""),"_",""),"\",""),"(",""),")",""),"#",""),"*",""),"?",""),"~",""))</f>
        <v/>
      </c>
      <c r="E201" s="10">
        <f>IF(OR(A201="",D201=""),"",A201&amp;"|"&amp;MID(D201,FIND(LEFT(TRIM(SUBSTITUTE(D201,"0"," ")),1),SUBSTITUTE(D201,"0"," ")),50))</f>
        <v/>
      </c>
      <c r="F201" s="12">
        <f>IF(E201="","",IFERROR(MATCH(E201,Reconciliation!$E$2:$E$501,0),0))</f>
        <v/>
      </c>
      <c r="G201" s="11">
        <f>IF(OR(E201="",F201=0),"",INDEX(Reconciliation!$C$2:$C$501,F201))</f>
        <v/>
      </c>
      <c r="H201" s="10">
        <f>IF(E201="","",IF(COUNTIF($E$2:E201,E201)&gt;1,"Duplicate in 2B",IF(F201=0,"Only in 2B","In books")))</f>
        <v/>
      </c>
      <c r="I201" s="10">
        <f>IF(H201="Only in 2B","Not in your purchase register: book it, or check the period and the GSTIN",IF(H201="Duplicate in 2B","Same key as an earlier 2B row: left out of the totals",""))</f>
        <v/>
      </c>
    </row>
    <row r="202">
      <c r="A202" s="10">
        <f>UPPER(SUBSTITUTE(TRIM('GSTR-2B'!A202&amp;"")," ",""))</f>
        <v/>
      </c>
      <c r="B202" s="10">
        <f>IF(E202="","",'GSTR-2B'!C202&amp;"")</f>
        <v/>
      </c>
      <c r="C202" s="11">
        <f>IF(E202="","",SUM('GSTR-2B'!F202:I202))</f>
        <v/>
      </c>
      <c r="D202" s="10">
        <f>UPPER(SUBSTITUTE(SUBSTITUTE(SUBSTITUTE(SUBSTITUTE(SUBSTITUTE(SUBSTITUTE(SUBSTITUTE(SUBSTITUTE(SUBSTITUTE(SUBSTITUTE(SUBSTITUTE(SUBSTITUTE(SUBSTITUTE('GSTR-2B'!C202&amp;""," ",""),"/",""),"-",""),".",""),",",""),"_",""),"\",""),"(",""),")",""),"#",""),"*",""),"?",""),"~",""))</f>
        <v/>
      </c>
      <c r="E202" s="10">
        <f>IF(OR(A202="",D202=""),"",A202&amp;"|"&amp;MID(D202,FIND(LEFT(TRIM(SUBSTITUTE(D202,"0"," ")),1),SUBSTITUTE(D202,"0"," ")),50))</f>
        <v/>
      </c>
      <c r="F202" s="12">
        <f>IF(E202="","",IFERROR(MATCH(E202,Reconciliation!$E$2:$E$501,0),0))</f>
        <v/>
      </c>
      <c r="G202" s="11">
        <f>IF(OR(E202="",F202=0),"",INDEX(Reconciliation!$C$2:$C$501,F202))</f>
        <v/>
      </c>
      <c r="H202" s="10">
        <f>IF(E202="","",IF(COUNTIF($E$2:E202,E202)&gt;1,"Duplicate in 2B",IF(F202=0,"Only in 2B","In books")))</f>
        <v/>
      </c>
      <c r="I202" s="10">
        <f>IF(H202="Only in 2B","Not in your purchase register: book it, or check the period and the GSTIN",IF(H202="Duplicate in 2B","Same key as an earlier 2B row: left out of the totals",""))</f>
        <v/>
      </c>
    </row>
    <row r="203">
      <c r="A203" s="10">
        <f>UPPER(SUBSTITUTE(TRIM('GSTR-2B'!A203&amp;"")," ",""))</f>
        <v/>
      </c>
      <c r="B203" s="10">
        <f>IF(E203="","",'GSTR-2B'!C203&amp;"")</f>
        <v/>
      </c>
      <c r="C203" s="11">
        <f>IF(E203="","",SUM('GSTR-2B'!F203:I203))</f>
        <v/>
      </c>
      <c r="D203" s="10">
        <f>UPPER(SUBSTITUTE(SUBSTITUTE(SUBSTITUTE(SUBSTITUTE(SUBSTITUTE(SUBSTITUTE(SUBSTITUTE(SUBSTITUTE(SUBSTITUTE(SUBSTITUTE(SUBSTITUTE(SUBSTITUTE(SUBSTITUTE('GSTR-2B'!C203&amp;""," ",""),"/",""),"-",""),".",""),",",""),"_",""),"\",""),"(",""),")",""),"#",""),"*",""),"?",""),"~",""))</f>
        <v/>
      </c>
      <c r="E203" s="10">
        <f>IF(OR(A203="",D203=""),"",A203&amp;"|"&amp;MID(D203,FIND(LEFT(TRIM(SUBSTITUTE(D203,"0"," ")),1),SUBSTITUTE(D203,"0"," ")),50))</f>
        <v/>
      </c>
      <c r="F203" s="12">
        <f>IF(E203="","",IFERROR(MATCH(E203,Reconciliation!$E$2:$E$501,0),0))</f>
        <v/>
      </c>
      <c r="G203" s="11">
        <f>IF(OR(E203="",F203=0),"",INDEX(Reconciliation!$C$2:$C$501,F203))</f>
        <v/>
      </c>
      <c r="H203" s="10">
        <f>IF(E203="","",IF(COUNTIF($E$2:E203,E203)&gt;1,"Duplicate in 2B",IF(F203=0,"Only in 2B","In books")))</f>
        <v/>
      </c>
      <c r="I203" s="10">
        <f>IF(H203="Only in 2B","Not in your purchase register: book it, or check the period and the GSTIN",IF(H203="Duplicate in 2B","Same key as an earlier 2B row: left out of the totals",""))</f>
        <v/>
      </c>
    </row>
    <row r="204">
      <c r="A204" s="10">
        <f>UPPER(SUBSTITUTE(TRIM('GSTR-2B'!A204&amp;"")," ",""))</f>
        <v/>
      </c>
      <c r="B204" s="10">
        <f>IF(E204="","",'GSTR-2B'!C204&amp;"")</f>
        <v/>
      </c>
      <c r="C204" s="11">
        <f>IF(E204="","",SUM('GSTR-2B'!F204:I204))</f>
        <v/>
      </c>
      <c r="D204" s="10">
        <f>UPPER(SUBSTITUTE(SUBSTITUTE(SUBSTITUTE(SUBSTITUTE(SUBSTITUTE(SUBSTITUTE(SUBSTITUTE(SUBSTITUTE(SUBSTITUTE(SUBSTITUTE(SUBSTITUTE(SUBSTITUTE(SUBSTITUTE('GSTR-2B'!C204&amp;""," ",""),"/",""),"-",""),".",""),",",""),"_",""),"\",""),"(",""),")",""),"#",""),"*",""),"?",""),"~",""))</f>
        <v/>
      </c>
      <c r="E204" s="10">
        <f>IF(OR(A204="",D204=""),"",A204&amp;"|"&amp;MID(D204,FIND(LEFT(TRIM(SUBSTITUTE(D204,"0"," ")),1),SUBSTITUTE(D204,"0"," ")),50))</f>
        <v/>
      </c>
      <c r="F204" s="12">
        <f>IF(E204="","",IFERROR(MATCH(E204,Reconciliation!$E$2:$E$501,0),0))</f>
        <v/>
      </c>
      <c r="G204" s="11">
        <f>IF(OR(E204="",F204=0),"",INDEX(Reconciliation!$C$2:$C$501,F204))</f>
        <v/>
      </c>
      <c r="H204" s="10">
        <f>IF(E204="","",IF(COUNTIF($E$2:E204,E204)&gt;1,"Duplicate in 2B",IF(F204=0,"Only in 2B","In books")))</f>
        <v/>
      </c>
      <c r="I204" s="10">
        <f>IF(H204="Only in 2B","Not in your purchase register: book it, or check the period and the GSTIN",IF(H204="Duplicate in 2B","Same key as an earlier 2B row: left out of the totals",""))</f>
        <v/>
      </c>
    </row>
    <row r="205">
      <c r="A205" s="10">
        <f>UPPER(SUBSTITUTE(TRIM('GSTR-2B'!A205&amp;"")," ",""))</f>
        <v/>
      </c>
      <c r="B205" s="10">
        <f>IF(E205="","",'GSTR-2B'!C205&amp;"")</f>
        <v/>
      </c>
      <c r="C205" s="11">
        <f>IF(E205="","",SUM('GSTR-2B'!F205:I205))</f>
        <v/>
      </c>
      <c r="D205" s="10">
        <f>UPPER(SUBSTITUTE(SUBSTITUTE(SUBSTITUTE(SUBSTITUTE(SUBSTITUTE(SUBSTITUTE(SUBSTITUTE(SUBSTITUTE(SUBSTITUTE(SUBSTITUTE(SUBSTITUTE(SUBSTITUTE(SUBSTITUTE('GSTR-2B'!C205&amp;""," ",""),"/",""),"-",""),".",""),",",""),"_",""),"\",""),"(",""),")",""),"#",""),"*",""),"?",""),"~",""))</f>
        <v/>
      </c>
      <c r="E205" s="10">
        <f>IF(OR(A205="",D205=""),"",A205&amp;"|"&amp;MID(D205,FIND(LEFT(TRIM(SUBSTITUTE(D205,"0"," ")),1),SUBSTITUTE(D205,"0"," ")),50))</f>
        <v/>
      </c>
      <c r="F205" s="12">
        <f>IF(E205="","",IFERROR(MATCH(E205,Reconciliation!$E$2:$E$501,0),0))</f>
        <v/>
      </c>
      <c r="G205" s="11">
        <f>IF(OR(E205="",F205=0),"",INDEX(Reconciliation!$C$2:$C$501,F205))</f>
        <v/>
      </c>
      <c r="H205" s="10">
        <f>IF(E205="","",IF(COUNTIF($E$2:E205,E205)&gt;1,"Duplicate in 2B",IF(F205=0,"Only in 2B","In books")))</f>
        <v/>
      </c>
      <c r="I205" s="10">
        <f>IF(H205="Only in 2B","Not in your purchase register: book it, or check the period and the GSTIN",IF(H205="Duplicate in 2B","Same key as an earlier 2B row: left out of the totals",""))</f>
        <v/>
      </c>
    </row>
    <row r="206">
      <c r="A206" s="10">
        <f>UPPER(SUBSTITUTE(TRIM('GSTR-2B'!A206&amp;"")," ",""))</f>
        <v/>
      </c>
      <c r="B206" s="10">
        <f>IF(E206="","",'GSTR-2B'!C206&amp;"")</f>
        <v/>
      </c>
      <c r="C206" s="11">
        <f>IF(E206="","",SUM('GSTR-2B'!F206:I206))</f>
        <v/>
      </c>
      <c r="D206" s="10">
        <f>UPPER(SUBSTITUTE(SUBSTITUTE(SUBSTITUTE(SUBSTITUTE(SUBSTITUTE(SUBSTITUTE(SUBSTITUTE(SUBSTITUTE(SUBSTITUTE(SUBSTITUTE(SUBSTITUTE(SUBSTITUTE(SUBSTITUTE('GSTR-2B'!C206&amp;""," ",""),"/",""),"-",""),".",""),",",""),"_",""),"\",""),"(",""),")",""),"#",""),"*",""),"?",""),"~",""))</f>
        <v/>
      </c>
      <c r="E206" s="10">
        <f>IF(OR(A206="",D206=""),"",A206&amp;"|"&amp;MID(D206,FIND(LEFT(TRIM(SUBSTITUTE(D206,"0"," ")),1),SUBSTITUTE(D206,"0"," ")),50))</f>
        <v/>
      </c>
      <c r="F206" s="12">
        <f>IF(E206="","",IFERROR(MATCH(E206,Reconciliation!$E$2:$E$501,0),0))</f>
        <v/>
      </c>
      <c r="G206" s="11">
        <f>IF(OR(E206="",F206=0),"",INDEX(Reconciliation!$C$2:$C$501,F206))</f>
        <v/>
      </c>
      <c r="H206" s="10">
        <f>IF(E206="","",IF(COUNTIF($E$2:E206,E206)&gt;1,"Duplicate in 2B",IF(F206=0,"Only in 2B","In books")))</f>
        <v/>
      </c>
      <c r="I206" s="10">
        <f>IF(H206="Only in 2B","Not in your purchase register: book it, or check the period and the GSTIN",IF(H206="Duplicate in 2B","Same key as an earlier 2B row: left out of the totals",""))</f>
        <v/>
      </c>
    </row>
    <row r="207">
      <c r="A207" s="10">
        <f>UPPER(SUBSTITUTE(TRIM('GSTR-2B'!A207&amp;"")," ",""))</f>
        <v/>
      </c>
      <c r="B207" s="10">
        <f>IF(E207="","",'GSTR-2B'!C207&amp;"")</f>
        <v/>
      </c>
      <c r="C207" s="11">
        <f>IF(E207="","",SUM('GSTR-2B'!F207:I207))</f>
        <v/>
      </c>
      <c r="D207" s="10">
        <f>UPPER(SUBSTITUTE(SUBSTITUTE(SUBSTITUTE(SUBSTITUTE(SUBSTITUTE(SUBSTITUTE(SUBSTITUTE(SUBSTITUTE(SUBSTITUTE(SUBSTITUTE(SUBSTITUTE(SUBSTITUTE(SUBSTITUTE('GSTR-2B'!C207&amp;""," ",""),"/",""),"-",""),".",""),",",""),"_",""),"\",""),"(",""),")",""),"#",""),"*",""),"?",""),"~",""))</f>
        <v/>
      </c>
      <c r="E207" s="10">
        <f>IF(OR(A207="",D207=""),"",A207&amp;"|"&amp;MID(D207,FIND(LEFT(TRIM(SUBSTITUTE(D207,"0"," ")),1),SUBSTITUTE(D207,"0"," ")),50))</f>
        <v/>
      </c>
      <c r="F207" s="12">
        <f>IF(E207="","",IFERROR(MATCH(E207,Reconciliation!$E$2:$E$501,0),0))</f>
        <v/>
      </c>
      <c r="G207" s="11">
        <f>IF(OR(E207="",F207=0),"",INDEX(Reconciliation!$C$2:$C$501,F207))</f>
        <v/>
      </c>
      <c r="H207" s="10">
        <f>IF(E207="","",IF(COUNTIF($E$2:E207,E207)&gt;1,"Duplicate in 2B",IF(F207=0,"Only in 2B","In books")))</f>
        <v/>
      </c>
      <c r="I207" s="10">
        <f>IF(H207="Only in 2B","Not in your purchase register: book it, or check the period and the GSTIN",IF(H207="Duplicate in 2B","Same key as an earlier 2B row: left out of the totals",""))</f>
        <v/>
      </c>
    </row>
    <row r="208">
      <c r="A208" s="10">
        <f>UPPER(SUBSTITUTE(TRIM('GSTR-2B'!A208&amp;"")," ",""))</f>
        <v/>
      </c>
      <c r="B208" s="10">
        <f>IF(E208="","",'GSTR-2B'!C208&amp;"")</f>
        <v/>
      </c>
      <c r="C208" s="11">
        <f>IF(E208="","",SUM('GSTR-2B'!F208:I208))</f>
        <v/>
      </c>
      <c r="D208" s="10">
        <f>UPPER(SUBSTITUTE(SUBSTITUTE(SUBSTITUTE(SUBSTITUTE(SUBSTITUTE(SUBSTITUTE(SUBSTITUTE(SUBSTITUTE(SUBSTITUTE(SUBSTITUTE(SUBSTITUTE(SUBSTITUTE(SUBSTITUTE('GSTR-2B'!C208&amp;""," ",""),"/",""),"-",""),".",""),",",""),"_",""),"\",""),"(",""),")",""),"#",""),"*",""),"?",""),"~",""))</f>
        <v/>
      </c>
      <c r="E208" s="10">
        <f>IF(OR(A208="",D208=""),"",A208&amp;"|"&amp;MID(D208,FIND(LEFT(TRIM(SUBSTITUTE(D208,"0"," ")),1),SUBSTITUTE(D208,"0"," ")),50))</f>
        <v/>
      </c>
      <c r="F208" s="12">
        <f>IF(E208="","",IFERROR(MATCH(E208,Reconciliation!$E$2:$E$501,0),0))</f>
        <v/>
      </c>
      <c r="G208" s="11">
        <f>IF(OR(E208="",F208=0),"",INDEX(Reconciliation!$C$2:$C$501,F208))</f>
        <v/>
      </c>
      <c r="H208" s="10">
        <f>IF(E208="","",IF(COUNTIF($E$2:E208,E208)&gt;1,"Duplicate in 2B",IF(F208=0,"Only in 2B","In books")))</f>
        <v/>
      </c>
      <c r="I208" s="10">
        <f>IF(H208="Only in 2B","Not in your purchase register: book it, or check the period and the GSTIN",IF(H208="Duplicate in 2B","Same key as an earlier 2B row: left out of the totals",""))</f>
        <v/>
      </c>
    </row>
    <row r="209">
      <c r="A209" s="10">
        <f>UPPER(SUBSTITUTE(TRIM('GSTR-2B'!A209&amp;"")," ",""))</f>
        <v/>
      </c>
      <c r="B209" s="10">
        <f>IF(E209="","",'GSTR-2B'!C209&amp;"")</f>
        <v/>
      </c>
      <c r="C209" s="11">
        <f>IF(E209="","",SUM('GSTR-2B'!F209:I209))</f>
        <v/>
      </c>
      <c r="D209" s="10">
        <f>UPPER(SUBSTITUTE(SUBSTITUTE(SUBSTITUTE(SUBSTITUTE(SUBSTITUTE(SUBSTITUTE(SUBSTITUTE(SUBSTITUTE(SUBSTITUTE(SUBSTITUTE(SUBSTITUTE(SUBSTITUTE(SUBSTITUTE('GSTR-2B'!C209&amp;""," ",""),"/",""),"-",""),".",""),",",""),"_",""),"\",""),"(",""),")",""),"#",""),"*",""),"?",""),"~",""))</f>
        <v/>
      </c>
      <c r="E209" s="10">
        <f>IF(OR(A209="",D209=""),"",A209&amp;"|"&amp;MID(D209,FIND(LEFT(TRIM(SUBSTITUTE(D209,"0"," ")),1),SUBSTITUTE(D209,"0"," ")),50))</f>
        <v/>
      </c>
      <c r="F209" s="12">
        <f>IF(E209="","",IFERROR(MATCH(E209,Reconciliation!$E$2:$E$501,0),0))</f>
        <v/>
      </c>
      <c r="G209" s="11">
        <f>IF(OR(E209="",F209=0),"",INDEX(Reconciliation!$C$2:$C$501,F209))</f>
        <v/>
      </c>
      <c r="H209" s="10">
        <f>IF(E209="","",IF(COUNTIF($E$2:E209,E209)&gt;1,"Duplicate in 2B",IF(F209=0,"Only in 2B","In books")))</f>
        <v/>
      </c>
      <c r="I209" s="10">
        <f>IF(H209="Only in 2B","Not in your purchase register: book it, or check the period and the GSTIN",IF(H209="Duplicate in 2B","Same key as an earlier 2B row: left out of the totals",""))</f>
        <v/>
      </c>
    </row>
    <row r="210">
      <c r="A210" s="10">
        <f>UPPER(SUBSTITUTE(TRIM('GSTR-2B'!A210&amp;"")," ",""))</f>
        <v/>
      </c>
      <c r="B210" s="10">
        <f>IF(E210="","",'GSTR-2B'!C210&amp;"")</f>
        <v/>
      </c>
      <c r="C210" s="11">
        <f>IF(E210="","",SUM('GSTR-2B'!F210:I210))</f>
        <v/>
      </c>
      <c r="D210" s="10">
        <f>UPPER(SUBSTITUTE(SUBSTITUTE(SUBSTITUTE(SUBSTITUTE(SUBSTITUTE(SUBSTITUTE(SUBSTITUTE(SUBSTITUTE(SUBSTITUTE(SUBSTITUTE(SUBSTITUTE(SUBSTITUTE(SUBSTITUTE('GSTR-2B'!C210&amp;""," ",""),"/",""),"-",""),".",""),",",""),"_",""),"\",""),"(",""),")",""),"#",""),"*",""),"?",""),"~",""))</f>
        <v/>
      </c>
      <c r="E210" s="10">
        <f>IF(OR(A210="",D210=""),"",A210&amp;"|"&amp;MID(D210,FIND(LEFT(TRIM(SUBSTITUTE(D210,"0"," ")),1),SUBSTITUTE(D210,"0"," ")),50))</f>
        <v/>
      </c>
      <c r="F210" s="12">
        <f>IF(E210="","",IFERROR(MATCH(E210,Reconciliation!$E$2:$E$501,0),0))</f>
        <v/>
      </c>
      <c r="G210" s="11">
        <f>IF(OR(E210="",F210=0),"",INDEX(Reconciliation!$C$2:$C$501,F210))</f>
        <v/>
      </c>
      <c r="H210" s="10">
        <f>IF(E210="","",IF(COUNTIF($E$2:E210,E210)&gt;1,"Duplicate in 2B",IF(F210=0,"Only in 2B","In books")))</f>
        <v/>
      </c>
      <c r="I210" s="10">
        <f>IF(H210="Only in 2B","Not in your purchase register: book it, or check the period and the GSTIN",IF(H210="Duplicate in 2B","Same key as an earlier 2B row: left out of the totals",""))</f>
        <v/>
      </c>
    </row>
    <row r="211">
      <c r="A211" s="10">
        <f>UPPER(SUBSTITUTE(TRIM('GSTR-2B'!A211&amp;"")," ",""))</f>
        <v/>
      </c>
      <c r="B211" s="10">
        <f>IF(E211="","",'GSTR-2B'!C211&amp;"")</f>
        <v/>
      </c>
      <c r="C211" s="11">
        <f>IF(E211="","",SUM('GSTR-2B'!F211:I211))</f>
        <v/>
      </c>
      <c r="D211" s="10">
        <f>UPPER(SUBSTITUTE(SUBSTITUTE(SUBSTITUTE(SUBSTITUTE(SUBSTITUTE(SUBSTITUTE(SUBSTITUTE(SUBSTITUTE(SUBSTITUTE(SUBSTITUTE(SUBSTITUTE(SUBSTITUTE(SUBSTITUTE('GSTR-2B'!C211&amp;""," ",""),"/",""),"-",""),".",""),",",""),"_",""),"\",""),"(",""),")",""),"#",""),"*",""),"?",""),"~",""))</f>
        <v/>
      </c>
      <c r="E211" s="10">
        <f>IF(OR(A211="",D211=""),"",A211&amp;"|"&amp;MID(D211,FIND(LEFT(TRIM(SUBSTITUTE(D211,"0"," ")),1),SUBSTITUTE(D211,"0"," ")),50))</f>
        <v/>
      </c>
      <c r="F211" s="12">
        <f>IF(E211="","",IFERROR(MATCH(E211,Reconciliation!$E$2:$E$501,0),0))</f>
        <v/>
      </c>
      <c r="G211" s="11">
        <f>IF(OR(E211="",F211=0),"",INDEX(Reconciliation!$C$2:$C$501,F211))</f>
        <v/>
      </c>
      <c r="H211" s="10">
        <f>IF(E211="","",IF(COUNTIF($E$2:E211,E211)&gt;1,"Duplicate in 2B",IF(F211=0,"Only in 2B","In books")))</f>
        <v/>
      </c>
      <c r="I211" s="10">
        <f>IF(H211="Only in 2B","Not in your purchase register: book it, or check the period and the GSTIN",IF(H211="Duplicate in 2B","Same key as an earlier 2B row: left out of the totals",""))</f>
        <v/>
      </c>
    </row>
    <row r="212">
      <c r="A212" s="10">
        <f>UPPER(SUBSTITUTE(TRIM('GSTR-2B'!A212&amp;"")," ",""))</f>
        <v/>
      </c>
      <c r="B212" s="10">
        <f>IF(E212="","",'GSTR-2B'!C212&amp;"")</f>
        <v/>
      </c>
      <c r="C212" s="11">
        <f>IF(E212="","",SUM('GSTR-2B'!F212:I212))</f>
        <v/>
      </c>
      <c r="D212" s="10">
        <f>UPPER(SUBSTITUTE(SUBSTITUTE(SUBSTITUTE(SUBSTITUTE(SUBSTITUTE(SUBSTITUTE(SUBSTITUTE(SUBSTITUTE(SUBSTITUTE(SUBSTITUTE(SUBSTITUTE(SUBSTITUTE(SUBSTITUTE('GSTR-2B'!C212&amp;""," ",""),"/",""),"-",""),".",""),",",""),"_",""),"\",""),"(",""),")",""),"#",""),"*",""),"?",""),"~",""))</f>
        <v/>
      </c>
      <c r="E212" s="10">
        <f>IF(OR(A212="",D212=""),"",A212&amp;"|"&amp;MID(D212,FIND(LEFT(TRIM(SUBSTITUTE(D212,"0"," ")),1),SUBSTITUTE(D212,"0"," ")),50))</f>
        <v/>
      </c>
      <c r="F212" s="12">
        <f>IF(E212="","",IFERROR(MATCH(E212,Reconciliation!$E$2:$E$501,0),0))</f>
        <v/>
      </c>
      <c r="G212" s="11">
        <f>IF(OR(E212="",F212=0),"",INDEX(Reconciliation!$C$2:$C$501,F212))</f>
        <v/>
      </c>
      <c r="H212" s="10">
        <f>IF(E212="","",IF(COUNTIF($E$2:E212,E212)&gt;1,"Duplicate in 2B",IF(F212=0,"Only in 2B","In books")))</f>
        <v/>
      </c>
      <c r="I212" s="10">
        <f>IF(H212="Only in 2B","Not in your purchase register: book it, or check the period and the GSTIN",IF(H212="Duplicate in 2B","Same key as an earlier 2B row: left out of the totals",""))</f>
        <v/>
      </c>
    </row>
    <row r="213">
      <c r="A213" s="10">
        <f>UPPER(SUBSTITUTE(TRIM('GSTR-2B'!A213&amp;"")," ",""))</f>
        <v/>
      </c>
      <c r="B213" s="10">
        <f>IF(E213="","",'GSTR-2B'!C213&amp;"")</f>
        <v/>
      </c>
      <c r="C213" s="11">
        <f>IF(E213="","",SUM('GSTR-2B'!F213:I213))</f>
        <v/>
      </c>
      <c r="D213" s="10">
        <f>UPPER(SUBSTITUTE(SUBSTITUTE(SUBSTITUTE(SUBSTITUTE(SUBSTITUTE(SUBSTITUTE(SUBSTITUTE(SUBSTITUTE(SUBSTITUTE(SUBSTITUTE(SUBSTITUTE(SUBSTITUTE(SUBSTITUTE('GSTR-2B'!C213&amp;""," ",""),"/",""),"-",""),".",""),",",""),"_",""),"\",""),"(",""),")",""),"#",""),"*",""),"?",""),"~",""))</f>
        <v/>
      </c>
      <c r="E213" s="10">
        <f>IF(OR(A213="",D213=""),"",A213&amp;"|"&amp;MID(D213,FIND(LEFT(TRIM(SUBSTITUTE(D213,"0"," ")),1),SUBSTITUTE(D213,"0"," ")),50))</f>
        <v/>
      </c>
      <c r="F213" s="12">
        <f>IF(E213="","",IFERROR(MATCH(E213,Reconciliation!$E$2:$E$501,0),0))</f>
        <v/>
      </c>
      <c r="G213" s="11">
        <f>IF(OR(E213="",F213=0),"",INDEX(Reconciliation!$C$2:$C$501,F213))</f>
        <v/>
      </c>
      <c r="H213" s="10">
        <f>IF(E213="","",IF(COUNTIF($E$2:E213,E213)&gt;1,"Duplicate in 2B",IF(F213=0,"Only in 2B","In books")))</f>
        <v/>
      </c>
      <c r="I213" s="10">
        <f>IF(H213="Only in 2B","Not in your purchase register: book it, or check the period and the GSTIN",IF(H213="Duplicate in 2B","Same key as an earlier 2B row: left out of the totals",""))</f>
        <v/>
      </c>
    </row>
    <row r="214">
      <c r="A214" s="10">
        <f>UPPER(SUBSTITUTE(TRIM('GSTR-2B'!A214&amp;"")," ",""))</f>
        <v/>
      </c>
      <c r="B214" s="10">
        <f>IF(E214="","",'GSTR-2B'!C214&amp;"")</f>
        <v/>
      </c>
      <c r="C214" s="11">
        <f>IF(E214="","",SUM('GSTR-2B'!F214:I214))</f>
        <v/>
      </c>
      <c r="D214" s="10">
        <f>UPPER(SUBSTITUTE(SUBSTITUTE(SUBSTITUTE(SUBSTITUTE(SUBSTITUTE(SUBSTITUTE(SUBSTITUTE(SUBSTITUTE(SUBSTITUTE(SUBSTITUTE(SUBSTITUTE(SUBSTITUTE(SUBSTITUTE('GSTR-2B'!C214&amp;""," ",""),"/",""),"-",""),".",""),",",""),"_",""),"\",""),"(",""),")",""),"#",""),"*",""),"?",""),"~",""))</f>
        <v/>
      </c>
      <c r="E214" s="10">
        <f>IF(OR(A214="",D214=""),"",A214&amp;"|"&amp;MID(D214,FIND(LEFT(TRIM(SUBSTITUTE(D214,"0"," ")),1),SUBSTITUTE(D214,"0"," ")),50))</f>
        <v/>
      </c>
      <c r="F214" s="12">
        <f>IF(E214="","",IFERROR(MATCH(E214,Reconciliation!$E$2:$E$501,0),0))</f>
        <v/>
      </c>
      <c r="G214" s="11">
        <f>IF(OR(E214="",F214=0),"",INDEX(Reconciliation!$C$2:$C$501,F214))</f>
        <v/>
      </c>
      <c r="H214" s="10">
        <f>IF(E214="","",IF(COUNTIF($E$2:E214,E214)&gt;1,"Duplicate in 2B",IF(F214=0,"Only in 2B","In books")))</f>
        <v/>
      </c>
      <c r="I214" s="10">
        <f>IF(H214="Only in 2B","Not in your purchase register: book it, or check the period and the GSTIN",IF(H214="Duplicate in 2B","Same key as an earlier 2B row: left out of the totals",""))</f>
        <v/>
      </c>
    </row>
    <row r="215">
      <c r="A215" s="10">
        <f>UPPER(SUBSTITUTE(TRIM('GSTR-2B'!A215&amp;"")," ",""))</f>
        <v/>
      </c>
      <c r="B215" s="10">
        <f>IF(E215="","",'GSTR-2B'!C215&amp;"")</f>
        <v/>
      </c>
      <c r="C215" s="11">
        <f>IF(E215="","",SUM('GSTR-2B'!F215:I215))</f>
        <v/>
      </c>
      <c r="D215" s="10">
        <f>UPPER(SUBSTITUTE(SUBSTITUTE(SUBSTITUTE(SUBSTITUTE(SUBSTITUTE(SUBSTITUTE(SUBSTITUTE(SUBSTITUTE(SUBSTITUTE(SUBSTITUTE(SUBSTITUTE(SUBSTITUTE(SUBSTITUTE('GSTR-2B'!C215&amp;""," ",""),"/",""),"-",""),".",""),",",""),"_",""),"\",""),"(",""),")",""),"#",""),"*",""),"?",""),"~",""))</f>
        <v/>
      </c>
      <c r="E215" s="10">
        <f>IF(OR(A215="",D215=""),"",A215&amp;"|"&amp;MID(D215,FIND(LEFT(TRIM(SUBSTITUTE(D215,"0"," ")),1),SUBSTITUTE(D215,"0"," ")),50))</f>
        <v/>
      </c>
      <c r="F215" s="12">
        <f>IF(E215="","",IFERROR(MATCH(E215,Reconciliation!$E$2:$E$501,0),0))</f>
        <v/>
      </c>
      <c r="G215" s="11">
        <f>IF(OR(E215="",F215=0),"",INDEX(Reconciliation!$C$2:$C$501,F215))</f>
        <v/>
      </c>
      <c r="H215" s="10">
        <f>IF(E215="","",IF(COUNTIF($E$2:E215,E215)&gt;1,"Duplicate in 2B",IF(F215=0,"Only in 2B","In books")))</f>
        <v/>
      </c>
      <c r="I215" s="10">
        <f>IF(H215="Only in 2B","Not in your purchase register: book it, or check the period and the GSTIN",IF(H215="Duplicate in 2B","Same key as an earlier 2B row: left out of the totals",""))</f>
        <v/>
      </c>
    </row>
    <row r="216">
      <c r="A216" s="10">
        <f>UPPER(SUBSTITUTE(TRIM('GSTR-2B'!A216&amp;"")," ",""))</f>
        <v/>
      </c>
      <c r="B216" s="10">
        <f>IF(E216="","",'GSTR-2B'!C216&amp;"")</f>
        <v/>
      </c>
      <c r="C216" s="11">
        <f>IF(E216="","",SUM('GSTR-2B'!F216:I216))</f>
        <v/>
      </c>
      <c r="D216" s="10">
        <f>UPPER(SUBSTITUTE(SUBSTITUTE(SUBSTITUTE(SUBSTITUTE(SUBSTITUTE(SUBSTITUTE(SUBSTITUTE(SUBSTITUTE(SUBSTITUTE(SUBSTITUTE(SUBSTITUTE(SUBSTITUTE(SUBSTITUTE('GSTR-2B'!C216&amp;""," ",""),"/",""),"-",""),".",""),",",""),"_",""),"\",""),"(",""),")",""),"#",""),"*",""),"?",""),"~",""))</f>
        <v/>
      </c>
      <c r="E216" s="10">
        <f>IF(OR(A216="",D216=""),"",A216&amp;"|"&amp;MID(D216,FIND(LEFT(TRIM(SUBSTITUTE(D216,"0"," ")),1),SUBSTITUTE(D216,"0"," ")),50))</f>
        <v/>
      </c>
      <c r="F216" s="12">
        <f>IF(E216="","",IFERROR(MATCH(E216,Reconciliation!$E$2:$E$501,0),0))</f>
        <v/>
      </c>
      <c r="G216" s="11">
        <f>IF(OR(E216="",F216=0),"",INDEX(Reconciliation!$C$2:$C$501,F216))</f>
        <v/>
      </c>
      <c r="H216" s="10">
        <f>IF(E216="","",IF(COUNTIF($E$2:E216,E216)&gt;1,"Duplicate in 2B",IF(F216=0,"Only in 2B","In books")))</f>
        <v/>
      </c>
      <c r="I216" s="10">
        <f>IF(H216="Only in 2B","Not in your purchase register: book it, or check the period and the GSTIN",IF(H216="Duplicate in 2B","Same key as an earlier 2B row: left out of the totals",""))</f>
        <v/>
      </c>
    </row>
    <row r="217">
      <c r="A217" s="10">
        <f>UPPER(SUBSTITUTE(TRIM('GSTR-2B'!A217&amp;"")," ",""))</f>
        <v/>
      </c>
      <c r="B217" s="10">
        <f>IF(E217="","",'GSTR-2B'!C217&amp;"")</f>
        <v/>
      </c>
      <c r="C217" s="11">
        <f>IF(E217="","",SUM('GSTR-2B'!F217:I217))</f>
        <v/>
      </c>
      <c r="D217" s="10">
        <f>UPPER(SUBSTITUTE(SUBSTITUTE(SUBSTITUTE(SUBSTITUTE(SUBSTITUTE(SUBSTITUTE(SUBSTITUTE(SUBSTITUTE(SUBSTITUTE(SUBSTITUTE(SUBSTITUTE(SUBSTITUTE(SUBSTITUTE('GSTR-2B'!C217&amp;""," ",""),"/",""),"-",""),".",""),",",""),"_",""),"\",""),"(",""),")",""),"#",""),"*",""),"?",""),"~",""))</f>
        <v/>
      </c>
      <c r="E217" s="10">
        <f>IF(OR(A217="",D217=""),"",A217&amp;"|"&amp;MID(D217,FIND(LEFT(TRIM(SUBSTITUTE(D217,"0"," ")),1),SUBSTITUTE(D217,"0"," ")),50))</f>
        <v/>
      </c>
      <c r="F217" s="12">
        <f>IF(E217="","",IFERROR(MATCH(E217,Reconciliation!$E$2:$E$501,0),0))</f>
        <v/>
      </c>
      <c r="G217" s="11">
        <f>IF(OR(E217="",F217=0),"",INDEX(Reconciliation!$C$2:$C$501,F217))</f>
        <v/>
      </c>
      <c r="H217" s="10">
        <f>IF(E217="","",IF(COUNTIF($E$2:E217,E217)&gt;1,"Duplicate in 2B",IF(F217=0,"Only in 2B","In books")))</f>
        <v/>
      </c>
      <c r="I217" s="10">
        <f>IF(H217="Only in 2B","Not in your purchase register: book it, or check the period and the GSTIN",IF(H217="Duplicate in 2B","Same key as an earlier 2B row: left out of the totals",""))</f>
        <v/>
      </c>
    </row>
    <row r="218">
      <c r="A218" s="10">
        <f>UPPER(SUBSTITUTE(TRIM('GSTR-2B'!A218&amp;"")," ",""))</f>
        <v/>
      </c>
      <c r="B218" s="10">
        <f>IF(E218="","",'GSTR-2B'!C218&amp;"")</f>
        <v/>
      </c>
      <c r="C218" s="11">
        <f>IF(E218="","",SUM('GSTR-2B'!F218:I218))</f>
        <v/>
      </c>
      <c r="D218" s="10">
        <f>UPPER(SUBSTITUTE(SUBSTITUTE(SUBSTITUTE(SUBSTITUTE(SUBSTITUTE(SUBSTITUTE(SUBSTITUTE(SUBSTITUTE(SUBSTITUTE(SUBSTITUTE(SUBSTITUTE(SUBSTITUTE(SUBSTITUTE('GSTR-2B'!C218&amp;""," ",""),"/",""),"-",""),".",""),",",""),"_",""),"\",""),"(",""),")",""),"#",""),"*",""),"?",""),"~",""))</f>
        <v/>
      </c>
      <c r="E218" s="10">
        <f>IF(OR(A218="",D218=""),"",A218&amp;"|"&amp;MID(D218,FIND(LEFT(TRIM(SUBSTITUTE(D218,"0"," ")),1),SUBSTITUTE(D218,"0"," ")),50))</f>
        <v/>
      </c>
      <c r="F218" s="12">
        <f>IF(E218="","",IFERROR(MATCH(E218,Reconciliation!$E$2:$E$501,0),0))</f>
        <v/>
      </c>
      <c r="G218" s="11">
        <f>IF(OR(E218="",F218=0),"",INDEX(Reconciliation!$C$2:$C$501,F218))</f>
        <v/>
      </c>
      <c r="H218" s="10">
        <f>IF(E218="","",IF(COUNTIF($E$2:E218,E218)&gt;1,"Duplicate in 2B",IF(F218=0,"Only in 2B","In books")))</f>
        <v/>
      </c>
      <c r="I218" s="10">
        <f>IF(H218="Only in 2B","Not in your purchase register: book it, or check the period and the GSTIN",IF(H218="Duplicate in 2B","Same key as an earlier 2B row: left out of the totals",""))</f>
        <v/>
      </c>
    </row>
    <row r="219">
      <c r="A219" s="10">
        <f>UPPER(SUBSTITUTE(TRIM('GSTR-2B'!A219&amp;"")," ",""))</f>
        <v/>
      </c>
      <c r="B219" s="10">
        <f>IF(E219="","",'GSTR-2B'!C219&amp;"")</f>
        <v/>
      </c>
      <c r="C219" s="11">
        <f>IF(E219="","",SUM('GSTR-2B'!F219:I219))</f>
        <v/>
      </c>
      <c r="D219" s="10">
        <f>UPPER(SUBSTITUTE(SUBSTITUTE(SUBSTITUTE(SUBSTITUTE(SUBSTITUTE(SUBSTITUTE(SUBSTITUTE(SUBSTITUTE(SUBSTITUTE(SUBSTITUTE(SUBSTITUTE(SUBSTITUTE(SUBSTITUTE('GSTR-2B'!C219&amp;""," ",""),"/",""),"-",""),".",""),",",""),"_",""),"\",""),"(",""),")",""),"#",""),"*",""),"?",""),"~",""))</f>
        <v/>
      </c>
      <c r="E219" s="10">
        <f>IF(OR(A219="",D219=""),"",A219&amp;"|"&amp;MID(D219,FIND(LEFT(TRIM(SUBSTITUTE(D219,"0"," ")),1),SUBSTITUTE(D219,"0"," ")),50))</f>
        <v/>
      </c>
      <c r="F219" s="12">
        <f>IF(E219="","",IFERROR(MATCH(E219,Reconciliation!$E$2:$E$501,0),0))</f>
        <v/>
      </c>
      <c r="G219" s="11">
        <f>IF(OR(E219="",F219=0),"",INDEX(Reconciliation!$C$2:$C$501,F219))</f>
        <v/>
      </c>
      <c r="H219" s="10">
        <f>IF(E219="","",IF(COUNTIF($E$2:E219,E219)&gt;1,"Duplicate in 2B",IF(F219=0,"Only in 2B","In books")))</f>
        <v/>
      </c>
      <c r="I219" s="10">
        <f>IF(H219="Only in 2B","Not in your purchase register: book it, or check the period and the GSTIN",IF(H219="Duplicate in 2B","Same key as an earlier 2B row: left out of the totals",""))</f>
        <v/>
      </c>
    </row>
    <row r="220">
      <c r="A220" s="10">
        <f>UPPER(SUBSTITUTE(TRIM('GSTR-2B'!A220&amp;"")," ",""))</f>
        <v/>
      </c>
      <c r="B220" s="10">
        <f>IF(E220="","",'GSTR-2B'!C220&amp;"")</f>
        <v/>
      </c>
      <c r="C220" s="11">
        <f>IF(E220="","",SUM('GSTR-2B'!F220:I220))</f>
        <v/>
      </c>
      <c r="D220" s="10">
        <f>UPPER(SUBSTITUTE(SUBSTITUTE(SUBSTITUTE(SUBSTITUTE(SUBSTITUTE(SUBSTITUTE(SUBSTITUTE(SUBSTITUTE(SUBSTITUTE(SUBSTITUTE(SUBSTITUTE(SUBSTITUTE(SUBSTITUTE('GSTR-2B'!C220&amp;""," ",""),"/",""),"-",""),".",""),",",""),"_",""),"\",""),"(",""),")",""),"#",""),"*",""),"?",""),"~",""))</f>
        <v/>
      </c>
      <c r="E220" s="10">
        <f>IF(OR(A220="",D220=""),"",A220&amp;"|"&amp;MID(D220,FIND(LEFT(TRIM(SUBSTITUTE(D220,"0"," ")),1),SUBSTITUTE(D220,"0"," ")),50))</f>
        <v/>
      </c>
      <c r="F220" s="12">
        <f>IF(E220="","",IFERROR(MATCH(E220,Reconciliation!$E$2:$E$501,0),0))</f>
        <v/>
      </c>
      <c r="G220" s="11">
        <f>IF(OR(E220="",F220=0),"",INDEX(Reconciliation!$C$2:$C$501,F220))</f>
        <v/>
      </c>
      <c r="H220" s="10">
        <f>IF(E220="","",IF(COUNTIF($E$2:E220,E220)&gt;1,"Duplicate in 2B",IF(F220=0,"Only in 2B","In books")))</f>
        <v/>
      </c>
      <c r="I220" s="10">
        <f>IF(H220="Only in 2B","Not in your purchase register: book it, or check the period and the GSTIN",IF(H220="Duplicate in 2B","Same key as an earlier 2B row: left out of the totals",""))</f>
        <v/>
      </c>
    </row>
    <row r="221">
      <c r="A221" s="10">
        <f>UPPER(SUBSTITUTE(TRIM('GSTR-2B'!A221&amp;"")," ",""))</f>
        <v/>
      </c>
      <c r="B221" s="10">
        <f>IF(E221="","",'GSTR-2B'!C221&amp;"")</f>
        <v/>
      </c>
      <c r="C221" s="11">
        <f>IF(E221="","",SUM('GSTR-2B'!F221:I221))</f>
        <v/>
      </c>
      <c r="D221" s="10">
        <f>UPPER(SUBSTITUTE(SUBSTITUTE(SUBSTITUTE(SUBSTITUTE(SUBSTITUTE(SUBSTITUTE(SUBSTITUTE(SUBSTITUTE(SUBSTITUTE(SUBSTITUTE(SUBSTITUTE(SUBSTITUTE(SUBSTITUTE('GSTR-2B'!C221&amp;""," ",""),"/",""),"-",""),".",""),",",""),"_",""),"\",""),"(",""),")",""),"#",""),"*",""),"?",""),"~",""))</f>
        <v/>
      </c>
      <c r="E221" s="10">
        <f>IF(OR(A221="",D221=""),"",A221&amp;"|"&amp;MID(D221,FIND(LEFT(TRIM(SUBSTITUTE(D221,"0"," ")),1),SUBSTITUTE(D221,"0"," ")),50))</f>
        <v/>
      </c>
      <c r="F221" s="12">
        <f>IF(E221="","",IFERROR(MATCH(E221,Reconciliation!$E$2:$E$501,0),0))</f>
        <v/>
      </c>
      <c r="G221" s="11">
        <f>IF(OR(E221="",F221=0),"",INDEX(Reconciliation!$C$2:$C$501,F221))</f>
        <v/>
      </c>
      <c r="H221" s="10">
        <f>IF(E221="","",IF(COUNTIF($E$2:E221,E221)&gt;1,"Duplicate in 2B",IF(F221=0,"Only in 2B","In books")))</f>
        <v/>
      </c>
      <c r="I221" s="10">
        <f>IF(H221="Only in 2B","Not in your purchase register: book it, or check the period and the GSTIN",IF(H221="Duplicate in 2B","Same key as an earlier 2B row: left out of the totals",""))</f>
        <v/>
      </c>
    </row>
    <row r="222">
      <c r="A222" s="10">
        <f>UPPER(SUBSTITUTE(TRIM('GSTR-2B'!A222&amp;"")," ",""))</f>
        <v/>
      </c>
      <c r="B222" s="10">
        <f>IF(E222="","",'GSTR-2B'!C222&amp;"")</f>
        <v/>
      </c>
      <c r="C222" s="11">
        <f>IF(E222="","",SUM('GSTR-2B'!F222:I222))</f>
        <v/>
      </c>
      <c r="D222" s="10">
        <f>UPPER(SUBSTITUTE(SUBSTITUTE(SUBSTITUTE(SUBSTITUTE(SUBSTITUTE(SUBSTITUTE(SUBSTITUTE(SUBSTITUTE(SUBSTITUTE(SUBSTITUTE(SUBSTITUTE(SUBSTITUTE(SUBSTITUTE('GSTR-2B'!C222&amp;""," ",""),"/",""),"-",""),".",""),",",""),"_",""),"\",""),"(",""),")",""),"#",""),"*",""),"?",""),"~",""))</f>
        <v/>
      </c>
      <c r="E222" s="10">
        <f>IF(OR(A222="",D222=""),"",A222&amp;"|"&amp;MID(D222,FIND(LEFT(TRIM(SUBSTITUTE(D222,"0"," ")),1),SUBSTITUTE(D222,"0"," ")),50))</f>
        <v/>
      </c>
      <c r="F222" s="12">
        <f>IF(E222="","",IFERROR(MATCH(E222,Reconciliation!$E$2:$E$501,0),0))</f>
        <v/>
      </c>
      <c r="G222" s="11">
        <f>IF(OR(E222="",F222=0),"",INDEX(Reconciliation!$C$2:$C$501,F222))</f>
        <v/>
      </c>
      <c r="H222" s="10">
        <f>IF(E222="","",IF(COUNTIF($E$2:E222,E222)&gt;1,"Duplicate in 2B",IF(F222=0,"Only in 2B","In books")))</f>
        <v/>
      </c>
      <c r="I222" s="10">
        <f>IF(H222="Only in 2B","Not in your purchase register: book it, or check the period and the GSTIN",IF(H222="Duplicate in 2B","Same key as an earlier 2B row: left out of the totals",""))</f>
        <v/>
      </c>
    </row>
    <row r="223">
      <c r="A223" s="10">
        <f>UPPER(SUBSTITUTE(TRIM('GSTR-2B'!A223&amp;"")," ",""))</f>
        <v/>
      </c>
      <c r="B223" s="10">
        <f>IF(E223="","",'GSTR-2B'!C223&amp;"")</f>
        <v/>
      </c>
      <c r="C223" s="11">
        <f>IF(E223="","",SUM('GSTR-2B'!F223:I223))</f>
        <v/>
      </c>
      <c r="D223" s="10">
        <f>UPPER(SUBSTITUTE(SUBSTITUTE(SUBSTITUTE(SUBSTITUTE(SUBSTITUTE(SUBSTITUTE(SUBSTITUTE(SUBSTITUTE(SUBSTITUTE(SUBSTITUTE(SUBSTITUTE(SUBSTITUTE(SUBSTITUTE('GSTR-2B'!C223&amp;""," ",""),"/",""),"-",""),".",""),",",""),"_",""),"\",""),"(",""),")",""),"#",""),"*",""),"?",""),"~",""))</f>
        <v/>
      </c>
      <c r="E223" s="10">
        <f>IF(OR(A223="",D223=""),"",A223&amp;"|"&amp;MID(D223,FIND(LEFT(TRIM(SUBSTITUTE(D223,"0"," ")),1),SUBSTITUTE(D223,"0"," ")),50))</f>
        <v/>
      </c>
      <c r="F223" s="12">
        <f>IF(E223="","",IFERROR(MATCH(E223,Reconciliation!$E$2:$E$501,0),0))</f>
        <v/>
      </c>
      <c r="G223" s="11">
        <f>IF(OR(E223="",F223=0),"",INDEX(Reconciliation!$C$2:$C$501,F223))</f>
        <v/>
      </c>
      <c r="H223" s="10">
        <f>IF(E223="","",IF(COUNTIF($E$2:E223,E223)&gt;1,"Duplicate in 2B",IF(F223=0,"Only in 2B","In books")))</f>
        <v/>
      </c>
      <c r="I223" s="10">
        <f>IF(H223="Only in 2B","Not in your purchase register: book it, or check the period and the GSTIN",IF(H223="Duplicate in 2B","Same key as an earlier 2B row: left out of the totals",""))</f>
        <v/>
      </c>
    </row>
    <row r="224">
      <c r="A224" s="10">
        <f>UPPER(SUBSTITUTE(TRIM('GSTR-2B'!A224&amp;"")," ",""))</f>
        <v/>
      </c>
      <c r="B224" s="10">
        <f>IF(E224="","",'GSTR-2B'!C224&amp;"")</f>
        <v/>
      </c>
      <c r="C224" s="11">
        <f>IF(E224="","",SUM('GSTR-2B'!F224:I224))</f>
        <v/>
      </c>
      <c r="D224" s="10">
        <f>UPPER(SUBSTITUTE(SUBSTITUTE(SUBSTITUTE(SUBSTITUTE(SUBSTITUTE(SUBSTITUTE(SUBSTITUTE(SUBSTITUTE(SUBSTITUTE(SUBSTITUTE(SUBSTITUTE(SUBSTITUTE(SUBSTITUTE('GSTR-2B'!C224&amp;""," ",""),"/",""),"-",""),".",""),",",""),"_",""),"\",""),"(",""),")",""),"#",""),"*",""),"?",""),"~",""))</f>
        <v/>
      </c>
      <c r="E224" s="10">
        <f>IF(OR(A224="",D224=""),"",A224&amp;"|"&amp;MID(D224,FIND(LEFT(TRIM(SUBSTITUTE(D224,"0"," ")),1),SUBSTITUTE(D224,"0"," ")),50))</f>
        <v/>
      </c>
      <c r="F224" s="12">
        <f>IF(E224="","",IFERROR(MATCH(E224,Reconciliation!$E$2:$E$501,0),0))</f>
        <v/>
      </c>
      <c r="G224" s="11">
        <f>IF(OR(E224="",F224=0),"",INDEX(Reconciliation!$C$2:$C$501,F224))</f>
        <v/>
      </c>
      <c r="H224" s="10">
        <f>IF(E224="","",IF(COUNTIF($E$2:E224,E224)&gt;1,"Duplicate in 2B",IF(F224=0,"Only in 2B","In books")))</f>
        <v/>
      </c>
      <c r="I224" s="10">
        <f>IF(H224="Only in 2B","Not in your purchase register: book it, or check the period and the GSTIN",IF(H224="Duplicate in 2B","Same key as an earlier 2B row: left out of the totals",""))</f>
        <v/>
      </c>
    </row>
    <row r="225">
      <c r="A225" s="10">
        <f>UPPER(SUBSTITUTE(TRIM('GSTR-2B'!A225&amp;"")," ",""))</f>
        <v/>
      </c>
      <c r="B225" s="10">
        <f>IF(E225="","",'GSTR-2B'!C225&amp;"")</f>
        <v/>
      </c>
      <c r="C225" s="11">
        <f>IF(E225="","",SUM('GSTR-2B'!F225:I225))</f>
        <v/>
      </c>
      <c r="D225" s="10">
        <f>UPPER(SUBSTITUTE(SUBSTITUTE(SUBSTITUTE(SUBSTITUTE(SUBSTITUTE(SUBSTITUTE(SUBSTITUTE(SUBSTITUTE(SUBSTITUTE(SUBSTITUTE(SUBSTITUTE(SUBSTITUTE(SUBSTITUTE('GSTR-2B'!C225&amp;""," ",""),"/",""),"-",""),".",""),",",""),"_",""),"\",""),"(",""),")",""),"#",""),"*",""),"?",""),"~",""))</f>
        <v/>
      </c>
      <c r="E225" s="10">
        <f>IF(OR(A225="",D225=""),"",A225&amp;"|"&amp;MID(D225,FIND(LEFT(TRIM(SUBSTITUTE(D225,"0"," ")),1),SUBSTITUTE(D225,"0"," ")),50))</f>
        <v/>
      </c>
      <c r="F225" s="12">
        <f>IF(E225="","",IFERROR(MATCH(E225,Reconciliation!$E$2:$E$501,0),0))</f>
        <v/>
      </c>
      <c r="G225" s="11">
        <f>IF(OR(E225="",F225=0),"",INDEX(Reconciliation!$C$2:$C$501,F225))</f>
        <v/>
      </c>
      <c r="H225" s="10">
        <f>IF(E225="","",IF(COUNTIF($E$2:E225,E225)&gt;1,"Duplicate in 2B",IF(F225=0,"Only in 2B","In books")))</f>
        <v/>
      </c>
      <c r="I225" s="10">
        <f>IF(H225="Only in 2B","Not in your purchase register: book it, or check the period and the GSTIN",IF(H225="Duplicate in 2B","Same key as an earlier 2B row: left out of the totals",""))</f>
        <v/>
      </c>
    </row>
    <row r="226">
      <c r="A226" s="10">
        <f>UPPER(SUBSTITUTE(TRIM('GSTR-2B'!A226&amp;"")," ",""))</f>
        <v/>
      </c>
      <c r="B226" s="10">
        <f>IF(E226="","",'GSTR-2B'!C226&amp;"")</f>
        <v/>
      </c>
      <c r="C226" s="11">
        <f>IF(E226="","",SUM('GSTR-2B'!F226:I226))</f>
        <v/>
      </c>
      <c r="D226" s="10">
        <f>UPPER(SUBSTITUTE(SUBSTITUTE(SUBSTITUTE(SUBSTITUTE(SUBSTITUTE(SUBSTITUTE(SUBSTITUTE(SUBSTITUTE(SUBSTITUTE(SUBSTITUTE(SUBSTITUTE(SUBSTITUTE(SUBSTITUTE('GSTR-2B'!C226&amp;""," ",""),"/",""),"-",""),".",""),",",""),"_",""),"\",""),"(",""),")",""),"#",""),"*",""),"?",""),"~",""))</f>
        <v/>
      </c>
      <c r="E226" s="10">
        <f>IF(OR(A226="",D226=""),"",A226&amp;"|"&amp;MID(D226,FIND(LEFT(TRIM(SUBSTITUTE(D226,"0"," ")),1),SUBSTITUTE(D226,"0"," ")),50))</f>
        <v/>
      </c>
      <c r="F226" s="12">
        <f>IF(E226="","",IFERROR(MATCH(E226,Reconciliation!$E$2:$E$501,0),0))</f>
        <v/>
      </c>
      <c r="G226" s="11">
        <f>IF(OR(E226="",F226=0),"",INDEX(Reconciliation!$C$2:$C$501,F226))</f>
        <v/>
      </c>
      <c r="H226" s="10">
        <f>IF(E226="","",IF(COUNTIF($E$2:E226,E226)&gt;1,"Duplicate in 2B",IF(F226=0,"Only in 2B","In books")))</f>
        <v/>
      </c>
      <c r="I226" s="10">
        <f>IF(H226="Only in 2B","Not in your purchase register: book it, or check the period and the GSTIN",IF(H226="Duplicate in 2B","Same key as an earlier 2B row: left out of the totals",""))</f>
        <v/>
      </c>
    </row>
    <row r="227">
      <c r="A227" s="10">
        <f>UPPER(SUBSTITUTE(TRIM('GSTR-2B'!A227&amp;"")," ",""))</f>
        <v/>
      </c>
      <c r="B227" s="10">
        <f>IF(E227="","",'GSTR-2B'!C227&amp;"")</f>
        <v/>
      </c>
      <c r="C227" s="11">
        <f>IF(E227="","",SUM('GSTR-2B'!F227:I227))</f>
        <v/>
      </c>
      <c r="D227" s="10">
        <f>UPPER(SUBSTITUTE(SUBSTITUTE(SUBSTITUTE(SUBSTITUTE(SUBSTITUTE(SUBSTITUTE(SUBSTITUTE(SUBSTITUTE(SUBSTITUTE(SUBSTITUTE(SUBSTITUTE(SUBSTITUTE(SUBSTITUTE('GSTR-2B'!C227&amp;""," ",""),"/",""),"-",""),".",""),",",""),"_",""),"\",""),"(",""),")",""),"#",""),"*",""),"?",""),"~",""))</f>
        <v/>
      </c>
      <c r="E227" s="10">
        <f>IF(OR(A227="",D227=""),"",A227&amp;"|"&amp;MID(D227,FIND(LEFT(TRIM(SUBSTITUTE(D227,"0"," ")),1),SUBSTITUTE(D227,"0"," ")),50))</f>
        <v/>
      </c>
      <c r="F227" s="12">
        <f>IF(E227="","",IFERROR(MATCH(E227,Reconciliation!$E$2:$E$501,0),0))</f>
        <v/>
      </c>
      <c r="G227" s="11">
        <f>IF(OR(E227="",F227=0),"",INDEX(Reconciliation!$C$2:$C$501,F227))</f>
        <v/>
      </c>
      <c r="H227" s="10">
        <f>IF(E227="","",IF(COUNTIF($E$2:E227,E227)&gt;1,"Duplicate in 2B",IF(F227=0,"Only in 2B","In books")))</f>
        <v/>
      </c>
      <c r="I227" s="10">
        <f>IF(H227="Only in 2B","Not in your purchase register: book it, or check the period and the GSTIN",IF(H227="Duplicate in 2B","Same key as an earlier 2B row: left out of the totals",""))</f>
        <v/>
      </c>
    </row>
    <row r="228">
      <c r="A228" s="10">
        <f>UPPER(SUBSTITUTE(TRIM('GSTR-2B'!A228&amp;"")," ",""))</f>
        <v/>
      </c>
      <c r="B228" s="10">
        <f>IF(E228="","",'GSTR-2B'!C228&amp;"")</f>
        <v/>
      </c>
      <c r="C228" s="11">
        <f>IF(E228="","",SUM('GSTR-2B'!F228:I228))</f>
        <v/>
      </c>
      <c r="D228" s="10">
        <f>UPPER(SUBSTITUTE(SUBSTITUTE(SUBSTITUTE(SUBSTITUTE(SUBSTITUTE(SUBSTITUTE(SUBSTITUTE(SUBSTITUTE(SUBSTITUTE(SUBSTITUTE(SUBSTITUTE(SUBSTITUTE(SUBSTITUTE('GSTR-2B'!C228&amp;""," ",""),"/",""),"-",""),".",""),",",""),"_",""),"\",""),"(",""),")",""),"#",""),"*",""),"?",""),"~",""))</f>
        <v/>
      </c>
      <c r="E228" s="10">
        <f>IF(OR(A228="",D228=""),"",A228&amp;"|"&amp;MID(D228,FIND(LEFT(TRIM(SUBSTITUTE(D228,"0"," ")),1),SUBSTITUTE(D228,"0"," ")),50))</f>
        <v/>
      </c>
      <c r="F228" s="12">
        <f>IF(E228="","",IFERROR(MATCH(E228,Reconciliation!$E$2:$E$501,0),0))</f>
        <v/>
      </c>
      <c r="G228" s="11">
        <f>IF(OR(E228="",F228=0),"",INDEX(Reconciliation!$C$2:$C$501,F228))</f>
        <v/>
      </c>
      <c r="H228" s="10">
        <f>IF(E228="","",IF(COUNTIF($E$2:E228,E228)&gt;1,"Duplicate in 2B",IF(F228=0,"Only in 2B","In books")))</f>
        <v/>
      </c>
      <c r="I228" s="10">
        <f>IF(H228="Only in 2B","Not in your purchase register: book it, or check the period and the GSTIN",IF(H228="Duplicate in 2B","Same key as an earlier 2B row: left out of the totals",""))</f>
        <v/>
      </c>
    </row>
    <row r="229">
      <c r="A229" s="10">
        <f>UPPER(SUBSTITUTE(TRIM('GSTR-2B'!A229&amp;"")," ",""))</f>
        <v/>
      </c>
      <c r="B229" s="10">
        <f>IF(E229="","",'GSTR-2B'!C229&amp;"")</f>
        <v/>
      </c>
      <c r="C229" s="11">
        <f>IF(E229="","",SUM('GSTR-2B'!F229:I229))</f>
        <v/>
      </c>
      <c r="D229" s="10">
        <f>UPPER(SUBSTITUTE(SUBSTITUTE(SUBSTITUTE(SUBSTITUTE(SUBSTITUTE(SUBSTITUTE(SUBSTITUTE(SUBSTITUTE(SUBSTITUTE(SUBSTITUTE(SUBSTITUTE(SUBSTITUTE(SUBSTITUTE('GSTR-2B'!C229&amp;""," ",""),"/",""),"-",""),".",""),",",""),"_",""),"\",""),"(",""),")",""),"#",""),"*",""),"?",""),"~",""))</f>
        <v/>
      </c>
      <c r="E229" s="10">
        <f>IF(OR(A229="",D229=""),"",A229&amp;"|"&amp;MID(D229,FIND(LEFT(TRIM(SUBSTITUTE(D229,"0"," ")),1),SUBSTITUTE(D229,"0"," ")),50))</f>
        <v/>
      </c>
      <c r="F229" s="12">
        <f>IF(E229="","",IFERROR(MATCH(E229,Reconciliation!$E$2:$E$501,0),0))</f>
        <v/>
      </c>
      <c r="G229" s="11">
        <f>IF(OR(E229="",F229=0),"",INDEX(Reconciliation!$C$2:$C$501,F229))</f>
        <v/>
      </c>
      <c r="H229" s="10">
        <f>IF(E229="","",IF(COUNTIF($E$2:E229,E229)&gt;1,"Duplicate in 2B",IF(F229=0,"Only in 2B","In books")))</f>
        <v/>
      </c>
      <c r="I229" s="10">
        <f>IF(H229="Only in 2B","Not in your purchase register: book it, or check the period and the GSTIN",IF(H229="Duplicate in 2B","Same key as an earlier 2B row: left out of the totals",""))</f>
        <v/>
      </c>
    </row>
    <row r="230">
      <c r="A230" s="10">
        <f>UPPER(SUBSTITUTE(TRIM('GSTR-2B'!A230&amp;"")," ",""))</f>
        <v/>
      </c>
      <c r="B230" s="10">
        <f>IF(E230="","",'GSTR-2B'!C230&amp;"")</f>
        <v/>
      </c>
      <c r="C230" s="11">
        <f>IF(E230="","",SUM('GSTR-2B'!F230:I230))</f>
        <v/>
      </c>
      <c r="D230" s="10">
        <f>UPPER(SUBSTITUTE(SUBSTITUTE(SUBSTITUTE(SUBSTITUTE(SUBSTITUTE(SUBSTITUTE(SUBSTITUTE(SUBSTITUTE(SUBSTITUTE(SUBSTITUTE(SUBSTITUTE(SUBSTITUTE(SUBSTITUTE('GSTR-2B'!C230&amp;""," ",""),"/",""),"-",""),".",""),",",""),"_",""),"\",""),"(",""),")",""),"#",""),"*",""),"?",""),"~",""))</f>
        <v/>
      </c>
      <c r="E230" s="10">
        <f>IF(OR(A230="",D230=""),"",A230&amp;"|"&amp;MID(D230,FIND(LEFT(TRIM(SUBSTITUTE(D230,"0"," ")),1),SUBSTITUTE(D230,"0"," ")),50))</f>
        <v/>
      </c>
      <c r="F230" s="12">
        <f>IF(E230="","",IFERROR(MATCH(E230,Reconciliation!$E$2:$E$501,0),0))</f>
        <v/>
      </c>
      <c r="G230" s="11">
        <f>IF(OR(E230="",F230=0),"",INDEX(Reconciliation!$C$2:$C$501,F230))</f>
        <v/>
      </c>
      <c r="H230" s="10">
        <f>IF(E230="","",IF(COUNTIF($E$2:E230,E230)&gt;1,"Duplicate in 2B",IF(F230=0,"Only in 2B","In books")))</f>
        <v/>
      </c>
      <c r="I230" s="10">
        <f>IF(H230="Only in 2B","Not in your purchase register: book it, or check the period and the GSTIN",IF(H230="Duplicate in 2B","Same key as an earlier 2B row: left out of the totals",""))</f>
        <v/>
      </c>
    </row>
    <row r="231">
      <c r="A231" s="10">
        <f>UPPER(SUBSTITUTE(TRIM('GSTR-2B'!A231&amp;"")," ",""))</f>
        <v/>
      </c>
      <c r="B231" s="10">
        <f>IF(E231="","",'GSTR-2B'!C231&amp;"")</f>
        <v/>
      </c>
      <c r="C231" s="11">
        <f>IF(E231="","",SUM('GSTR-2B'!F231:I231))</f>
        <v/>
      </c>
      <c r="D231" s="10">
        <f>UPPER(SUBSTITUTE(SUBSTITUTE(SUBSTITUTE(SUBSTITUTE(SUBSTITUTE(SUBSTITUTE(SUBSTITUTE(SUBSTITUTE(SUBSTITUTE(SUBSTITUTE(SUBSTITUTE(SUBSTITUTE(SUBSTITUTE('GSTR-2B'!C231&amp;""," ",""),"/",""),"-",""),".",""),",",""),"_",""),"\",""),"(",""),")",""),"#",""),"*",""),"?",""),"~",""))</f>
        <v/>
      </c>
      <c r="E231" s="10">
        <f>IF(OR(A231="",D231=""),"",A231&amp;"|"&amp;MID(D231,FIND(LEFT(TRIM(SUBSTITUTE(D231,"0"," ")),1),SUBSTITUTE(D231,"0"," ")),50))</f>
        <v/>
      </c>
      <c r="F231" s="12">
        <f>IF(E231="","",IFERROR(MATCH(E231,Reconciliation!$E$2:$E$501,0),0))</f>
        <v/>
      </c>
      <c r="G231" s="11">
        <f>IF(OR(E231="",F231=0),"",INDEX(Reconciliation!$C$2:$C$501,F231))</f>
        <v/>
      </c>
      <c r="H231" s="10">
        <f>IF(E231="","",IF(COUNTIF($E$2:E231,E231)&gt;1,"Duplicate in 2B",IF(F231=0,"Only in 2B","In books")))</f>
        <v/>
      </c>
      <c r="I231" s="10">
        <f>IF(H231="Only in 2B","Not in your purchase register: book it, or check the period and the GSTIN",IF(H231="Duplicate in 2B","Same key as an earlier 2B row: left out of the totals",""))</f>
        <v/>
      </c>
    </row>
    <row r="232">
      <c r="A232" s="10">
        <f>UPPER(SUBSTITUTE(TRIM('GSTR-2B'!A232&amp;"")," ",""))</f>
        <v/>
      </c>
      <c r="B232" s="10">
        <f>IF(E232="","",'GSTR-2B'!C232&amp;"")</f>
        <v/>
      </c>
      <c r="C232" s="11">
        <f>IF(E232="","",SUM('GSTR-2B'!F232:I232))</f>
        <v/>
      </c>
      <c r="D232" s="10">
        <f>UPPER(SUBSTITUTE(SUBSTITUTE(SUBSTITUTE(SUBSTITUTE(SUBSTITUTE(SUBSTITUTE(SUBSTITUTE(SUBSTITUTE(SUBSTITUTE(SUBSTITUTE(SUBSTITUTE(SUBSTITUTE(SUBSTITUTE('GSTR-2B'!C232&amp;""," ",""),"/",""),"-",""),".",""),",",""),"_",""),"\",""),"(",""),")",""),"#",""),"*",""),"?",""),"~",""))</f>
        <v/>
      </c>
      <c r="E232" s="10">
        <f>IF(OR(A232="",D232=""),"",A232&amp;"|"&amp;MID(D232,FIND(LEFT(TRIM(SUBSTITUTE(D232,"0"," ")),1),SUBSTITUTE(D232,"0"," ")),50))</f>
        <v/>
      </c>
      <c r="F232" s="12">
        <f>IF(E232="","",IFERROR(MATCH(E232,Reconciliation!$E$2:$E$501,0),0))</f>
        <v/>
      </c>
      <c r="G232" s="11">
        <f>IF(OR(E232="",F232=0),"",INDEX(Reconciliation!$C$2:$C$501,F232))</f>
        <v/>
      </c>
      <c r="H232" s="10">
        <f>IF(E232="","",IF(COUNTIF($E$2:E232,E232)&gt;1,"Duplicate in 2B",IF(F232=0,"Only in 2B","In books")))</f>
        <v/>
      </c>
      <c r="I232" s="10">
        <f>IF(H232="Only in 2B","Not in your purchase register: book it, or check the period and the GSTIN",IF(H232="Duplicate in 2B","Same key as an earlier 2B row: left out of the totals",""))</f>
        <v/>
      </c>
    </row>
    <row r="233">
      <c r="A233" s="10">
        <f>UPPER(SUBSTITUTE(TRIM('GSTR-2B'!A233&amp;"")," ",""))</f>
        <v/>
      </c>
      <c r="B233" s="10">
        <f>IF(E233="","",'GSTR-2B'!C233&amp;"")</f>
        <v/>
      </c>
      <c r="C233" s="11">
        <f>IF(E233="","",SUM('GSTR-2B'!F233:I233))</f>
        <v/>
      </c>
      <c r="D233" s="10">
        <f>UPPER(SUBSTITUTE(SUBSTITUTE(SUBSTITUTE(SUBSTITUTE(SUBSTITUTE(SUBSTITUTE(SUBSTITUTE(SUBSTITUTE(SUBSTITUTE(SUBSTITUTE(SUBSTITUTE(SUBSTITUTE(SUBSTITUTE('GSTR-2B'!C233&amp;""," ",""),"/",""),"-",""),".",""),",",""),"_",""),"\",""),"(",""),")",""),"#",""),"*",""),"?",""),"~",""))</f>
        <v/>
      </c>
      <c r="E233" s="10">
        <f>IF(OR(A233="",D233=""),"",A233&amp;"|"&amp;MID(D233,FIND(LEFT(TRIM(SUBSTITUTE(D233,"0"," ")),1),SUBSTITUTE(D233,"0"," ")),50))</f>
        <v/>
      </c>
      <c r="F233" s="12">
        <f>IF(E233="","",IFERROR(MATCH(E233,Reconciliation!$E$2:$E$501,0),0))</f>
        <v/>
      </c>
      <c r="G233" s="11">
        <f>IF(OR(E233="",F233=0),"",INDEX(Reconciliation!$C$2:$C$501,F233))</f>
        <v/>
      </c>
      <c r="H233" s="10">
        <f>IF(E233="","",IF(COUNTIF($E$2:E233,E233)&gt;1,"Duplicate in 2B",IF(F233=0,"Only in 2B","In books")))</f>
        <v/>
      </c>
      <c r="I233" s="10">
        <f>IF(H233="Only in 2B","Not in your purchase register: book it, or check the period and the GSTIN",IF(H233="Duplicate in 2B","Same key as an earlier 2B row: left out of the totals",""))</f>
        <v/>
      </c>
    </row>
    <row r="234">
      <c r="A234" s="10">
        <f>UPPER(SUBSTITUTE(TRIM('GSTR-2B'!A234&amp;"")," ",""))</f>
        <v/>
      </c>
      <c r="B234" s="10">
        <f>IF(E234="","",'GSTR-2B'!C234&amp;"")</f>
        <v/>
      </c>
      <c r="C234" s="11">
        <f>IF(E234="","",SUM('GSTR-2B'!F234:I234))</f>
        <v/>
      </c>
      <c r="D234" s="10">
        <f>UPPER(SUBSTITUTE(SUBSTITUTE(SUBSTITUTE(SUBSTITUTE(SUBSTITUTE(SUBSTITUTE(SUBSTITUTE(SUBSTITUTE(SUBSTITUTE(SUBSTITUTE(SUBSTITUTE(SUBSTITUTE(SUBSTITUTE('GSTR-2B'!C234&amp;""," ",""),"/",""),"-",""),".",""),",",""),"_",""),"\",""),"(",""),")",""),"#",""),"*",""),"?",""),"~",""))</f>
        <v/>
      </c>
      <c r="E234" s="10">
        <f>IF(OR(A234="",D234=""),"",A234&amp;"|"&amp;MID(D234,FIND(LEFT(TRIM(SUBSTITUTE(D234,"0"," ")),1),SUBSTITUTE(D234,"0"," ")),50))</f>
        <v/>
      </c>
      <c r="F234" s="12">
        <f>IF(E234="","",IFERROR(MATCH(E234,Reconciliation!$E$2:$E$501,0),0))</f>
        <v/>
      </c>
      <c r="G234" s="11">
        <f>IF(OR(E234="",F234=0),"",INDEX(Reconciliation!$C$2:$C$501,F234))</f>
        <v/>
      </c>
      <c r="H234" s="10">
        <f>IF(E234="","",IF(COUNTIF($E$2:E234,E234)&gt;1,"Duplicate in 2B",IF(F234=0,"Only in 2B","In books")))</f>
        <v/>
      </c>
      <c r="I234" s="10">
        <f>IF(H234="Only in 2B","Not in your purchase register: book it, or check the period and the GSTIN",IF(H234="Duplicate in 2B","Same key as an earlier 2B row: left out of the totals",""))</f>
        <v/>
      </c>
    </row>
    <row r="235">
      <c r="A235" s="10">
        <f>UPPER(SUBSTITUTE(TRIM('GSTR-2B'!A235&amp;"")," ",""))</f>
        <v/>
      </c>
      <c r="B235" s="10">
        <f>IF(E235="","",'GSTR-2B'!C235&amp;"")</f>
        <v/>
      </c>
      <c r="C235" s="11">
        <f>IF(E235="","",SUM('GSTR-2B'!F235:I235))</f>
        <v/>
      </c>
      <c r="D235" s="10">
        <f>UPPER(SUBSTITUTE(SUBSTITUTE(SUBSTITUTE(SUBSTITUTE(SUBSTITUTE(SUBSTITUTE(SUBSTITUTE(SUBSTITUTE(SUBSTITUTE(SUBSTITUTE(SUBSTITUTE(SUBSTITUTE(SUBSTITUTE('GSTR-2B'!C235&amp;""," ",""),"/",""),"-",""),".",""),",",""),"_",""),"\",""),"(",""),")",""),"#",""),"*",""),"?",""),"~",""))</f>
        <v/>
      </c>
      <c r="E235" s="10">
        <f>IF(OR(A235="",D235=""),"",A235&amp;"|"&amp;MID(D235,FIND(LEFT(TRIM(SUBSTITUTE(D235,"0"," ")),1),SUBSTITUTE(D235,"0"," ")),50))</f>
        <v/>
      </c>
      <c r="F235" s="12">
        <f>IF(E235="","",IFERROR(MATCH(E235,Reconciliation!$E$2:$E$501,0),0))</f>
        <v/>
      </c>
      <c r="G235" s="11">
        <f>IF(OR(E235="",F235=0),"",INDEX(Reconciliation!$C$2:$C$501,F235))</f>
        <v/>
      </c>
      <c r="H235" s="10">
        <f>IF(E235="","",IF(COUNTIF($E$2:E235,E235)&gt;1,"Duplicate in 2B",IF(F235=0,"Only in 2B","In books")))</f>
        <v/>
      </c>
      <c r="I235" s="10">
        <f>IF(H235="Only in 2B","Not in your purchase register: book it, or check the period and the GSTIN",IF(H235="Duplicate in 2B","Same key as an earlier 2B row: left out of the totals",""))</f>
        <v/>
      </c>
    </row>
    <row r="236">
      <c r="A236" s="10">
        <f>UPPER(SUBSTITUTE(TRIM('GSTR-2B'!A236&amp;"")," ",""))</f>
        <v/>
      </c>
      <c r="B236" s="10">
        <f>IF(E236="","",'GSTR-2B'!C236&amp;"")</f>
        <v/>
      </c>
      <c r="C236" s="11">
        <f>IF(E236="","",SUM('GSTR-2B'!F236:I236))</f>
        <v/>
      </c>
      <c r="D236" s="10">
        <f>UPPER(SUBSTITUTE(SUBSTITUTE(SUBSTITUTE(SUBSTITUTE(SUBSTITUTE(SUBSTITUTE(SUBSTITUTE(SUBSTITUTE(SUBSTITUTE(SUBSTITUTE(SUBSTITUTE(SUBSTITUTE(SUBSTITUTE('GSTR-2B'!C236&amp;""," ",""),"/",""),"-",""),".",""),",",""),"_",""),"\",""),"(",""),")",""),"#",""),"*",""),"?",""),"~",""))</f>
        <v/>
      </c>
      <c r="E236" s="10">
        <f>IF(OR(A236="",D236=""),"",A236&amp;"|"&amp;MID(D236,FIND(LEFT(TRIM(SUBSTITUTE(D236,"0"," ")),1),SUBSTITUTE(D236,"0"," ")),50))</f>
        <v/>
      </c>
      <c r="F236" s="12">
        <f>IF(E236="","",IFERROR(MATCH(E236,Reconciliation!$E$2:$E$501,0),0))</f>
        <v/>
      </c>
      <c r="G236" s="11">
        <f>IF(OR(E236="",F236=0),"",INDEX(Reconciliation!$C$2:$C$501,F236))</f>
        <v/>
      </c>
      <c r="H236" s="10">
        <f>IF(E236="","",IF(COUNTIF($E$2:E236,E236)&gt;1,"Duplicate in 2B",IF(F236=0,"Only in 2B","In books")))</f>
        <v/>
      </c>
      <c r="I236" s="10">
        <f>IF(H236="Only in 2B","Not in your purchase register: book it, or check the period and the GSTIN",IF(H236="Duplicate in 2B","Same key as an earlier 2B row: left out of the totals",""))</f>
        <v/>
      </c>
    </row>
    <row r="237">
      <c r="A237" s="10">
        <f>UPPER(SUBSTITUTE(TRIM('GSTR-2B'!A237&amp;"")," ",""))</f>
        <v/>
      </c>
      <c r="B237" s="10">
        <f>IF(E237="","",'GSTR-2B'!C237&amp;"")</f>
        <v/>
      </c>
      <c r="C237" s="11">
        <f>IF(E237="","",SUM('GSTR-2B'!F237:I237))</f>
        <v/>
      </c>
      <c r="D237" s="10">
        <f>UPPER(SUBSTITUTE(SUBSTITUTE(SUBSTITUTE(SUBSTITUTE(SUBSTITUTE(SUBSTITUTE(SUBSTITUTE(SUBSTITUTE(SUBSTITUTE(SUBSTITUTE(SUBSTITUTE(SUBSTITUTE(SUBSTITUTE('GSTR-2B'!C237&amp;""," ",""),"/",""),"-",""),".",""),",",""),"_",""),"\",""),"(",""),")",""),"#",""),"*",""),"?",""),"~",""))</f>
        <v/>
      </c>
      <c r="E237" s="10">
        <f>IF(OR(A237="",D237=""),"",A237&amp;"|"&amp;MID(D237,FIND(LEFT(TRIM(SUBSTITUTE(D237,"0"," ")),1),SUBSTITUTE(D237,"0"," ")),50))</f>
        <v/>
      </c>
      <c r="F237" s="12">
        <f>IF(E237="","",IFERROR(MATCH(E237,Reconciliation!$E$2:$E$501,0),0))</f>
        <v/>
      </c>
      <c r="G237" s="11">
        <f>IF(OR(E237="",F237=0),"",INDEX(Reconciliation!$C$2:$C$501,F237))</f>
        <v/>
      </c>
      <c r="H237" s="10">
        <f>IF(E237="","",IF(COUNTIF($E$2:E237,E237)&gt;1,"Duplicate in 2B",IF(F237=0,"Only in 2B","In books")))</f>
        <v/>
      </c>
      <c r="I237" s="10">
        <f>IF(H237="Only in 2B","Not in your purchase register: book it, or check the period and the GSTIN",IF(H237="Duplicate in 2B","Same key as an earlier 2B row: left out of the totals",""))</f>
        <v/>
      </c>
    </row>
    <row r="238">
      <c r="A238" s="10">
        <f>UPPER(SUBSTITUTE(TRIM('GSTR-2B'!A238&amp;"")," ",""))</f>
        <v/>
      </c>
      <c r="B238" s="10">
        <f>IF(E238="","",'GSTR-2B'!C238&amp;"")</f>
        <v/>
      </c>
      <c r="C238" s="11">
        <f>IF(E238="","",SUM('GSTR-2B'!F238:I238))</f>
        <v/>
      </c>
      <c r="D238" s="10">
        <f>UPPER(SUBSTITUTE(SUBSTITUTE(SUBSTITUTE(SUBSTITUTE(SUBSTITUTE(SUBSTITUTE(SUBSTITUTE(SUBSTITUTE(SUBSTITUTE(SUBSTITUTE(SUBSTITUTE(SUBSTITUTE(SUBSTITUTE('GSTR-2B'!C238&amp;""," ",""),"/",""),"-",""),".",""),",",""),"_",""),"\",""),"(",""),")",""),"#",""),"*",""),"?",""),"~",""))</f>
        <v/>
      </c>
      <c r="E238" s="10">
        <f>IF(OR(A238="",D238=""),"",A238&amp;"|"&amp;MID(D238,FIND(LEFT(TRIM(SUBSTITUTE(D238,"0"," ")),1),SUBSTITUTE(D238,"0"," ")),50))</f>
        <v/>
      </c>
      <c r="F238" s="12">
        <f>IF(E238="","",IFERROR(MATCH(E238,Reconciliation!$E$2:$E$501,0),0))</f>
        <v/>
      </c>
      <c r="G238" s="11">
        <f>IF(OR(E238="",F238=0),"",INDEX(Reconciliation!$C$2:$C$501,F238))</f>
        <v/>
      </c>
      <c r="H238" s="10">
        <f>IF(E238="","",IF(COUNTIF($E$2:E238,E238)&gt;1,"Duplicate in 2B",IF(F238=0,"Only in 2B","In books")))</f>
        <v/>
      </c>
      <c r="I238" s="10">
        <f>IF(H238="Only in 2B","Not in your purchase register: book it, or check the period and the GSTIN",IF(H238="Duplicate in 2B","Same key as an earlier 2B row: left out of the totals",""))</f>
        <v/>
      </c>
    </row>
    <row r="239">
      <c r="A239" s="10">
        <f>UPPER(SUBSTITUTE(TRIM('GSTR-2B'!A239&amp;"")," ",""))</f>
        <v/>
      </c>
      <c r="B239" s="10">
        <f>IF(E239="","",'GSTR-2B'!C239&amp;"")</f>
        <v/>
      </c>
      <c r="C239" s="11">
        <f>IF(E239="","",SUM('GSTR-2B'!F239:I239))</f>
        <v/>
      </c>
      <c r="D239" s="10">
        <f>UPPER(SUBSTITUTE(SUBSTITUTE(SUBSTITUTE(SUBSTITUTE(SUBSTITUTE(SUBSTITUTE(SUBSTITUTE(SUBSTITUTE(SUBSTITUTE(SUBSTITUTE(SUBSTITUTE(SUBSTITUTE(SUBSTITUTE('GSTR-2B'!C239&amp;""," ",""),"/",""),"-",""),".",""),",",""),"_",""),"\",""),"(",""),")",""),"#",""),"*",""),"?",""),"~",""))</f>
        <v/>
      </c>
      <c r="E239" s="10">
        <f>IF(OR(A239="",D239=""),"",A239&amp;"|"&amp;MID(D239,FIND(LEFT(TRIM(SUBSTITUTE(D239,"0"," ")),1),SUBSTITUTE(D239,"0"," ")),50))</f>
        <v/>
      </c>
      <c r="F239" s="12">
        <f>IF(E239="","",IFERROR(MATCH(E239,Reconciliation!$E$2:$E$501,0),0))</f>
        <v/>
      </c>
      <c r="G239" s="11">
        <f>IF(OR(E239="",F239=0),"",INDEX(Reconciliation!$C$2:$C$501,F239))</f>
        <v/>
      </c>
      <c r="H239" s="10">
        <f>IF(E239="","",IF(COUNTIF($E$2:E239,E239)&gt;1,"Duplicate in 2B",IF(F239=0,"Only in 2B","In books")))</f>
        <v/>
      </c>
      <c r="I239" s="10">
        <f>IF(H239="Only in 2B","Not in your purchase register: book it, or check the period and the GSTIN",IF(H239="Duplicate in 2B","Same key as an earlier 2B row: left out of the totals",""))</f>
        <v/>
      </c>
    </row>
    <row r="240">
      <c r="A240" s="10">
        <f>UPPER(SUBSTITUTE(TRIM('GSTR-2B'!A240&amp;"")," ",""))</f>
        <v/>
      </c>
      <c r="B240" s="10">
        <f>IF(E240="","",'GSTR-2B'!C240&amp;"")</f>
        <v/>
      </c>
      <c r="C240" s="11">
        <f>IF(E240="","",SUM('GSTR-2B'!F240:I240))</f>
        <v/>
      </c>
      <c r="D240" s="10">
        <f>UPPER(SUBSTITUTE(SUBSTITUTE(SUBSTITUTE(SUBSTITUTE(SUBSTITUTE(SUBSTITUTE(SUBSTITUTE(SUBSTITUTE(SUBSTITUTE(SUBSTITUTE(SUBSTITUTE(SUBSTITUTE(SUBSTITUTE('GSTR-2B'!C240&amp;""," ",""),"/",""),"-",""),".",""),",",""),"_",""),"\",""),"(",""),")",""),"#",""),"*",""),"?",""),"~",""))</f>
        <v/>
      </c>
      <c r="E240" s="10">
        <f>IF(OR(A240="",D240=""),"",A240&amp;"|"&amp;MID(D240,FIND(LEFT(TRIM(SUBSTITUTE(D240,"0"," ")),1),SUBSTITUTE(D240,"0"," ")),50))</f>
        <v/>
      </c>
      <c r="F240" s="12">
        <f>IF(E240="","",IFERROR(MATCH(E240,Reconciliation!$E$2:$E$501,0),0))</f>
        <v/>
      </c>
      <c r="G240" s="11">
        <f>IF(OR(E240="",F240=0),"",INDEX(Reconciliation!$C$2:$C$501,F240))</f>
        <v/>
      </c>
      <c r="H240" s="10">
        <f>IF(E240="","",IF(COUNTIF($E$2:E240,E240)&gt;1,"Duplicate in 2B",IF(F240=0,"Only in 2B","In books")))</f>
        <v/>
      </c>
      <c r="I240" s="10">
        <f>IF(H240="Only in 2B","Not in your purchase register: book it, or check the period and the GSTIN",IF(H240="Duplicate in 2B","Same key as an earlier 2B row: left out of the totals",""))</f>
        <v/>
      </c>
    </row>
    <row r="241">
      <c r="A241" s="10">
        <f>UPPER(SUBSTITUTE(TRIM('GSTR-2B'!A241&amp;"")," ",""))</f>
        <v/>
      </c>
      <c r="B241" s="10">
        <f>IF(E241="","",'GSTR-2B'!C241&amp;"")</f>
        <v/>
      </c>
      <c r="C241" s="11">
        <f>IF(E241="","",SUM('GSTR-2B'!F241:I241))</f>
        <v/>
      </c>
      <c r="D241" s="10">
        <f>UPPER(SUBSTITUTE(SUBSTITUTE(SUBSTITUTE(SUBSTITUTE(SUBSTITUTE(SUBSTITUTE(SUBSTITUTE(SUBSTITUTE(SUBSTITUTE(SUBSTITUTE(SUBSTITUTE(SUBSTITUTE(SUBSTITUTE('GSTR-2B'!C241&amp;""," ",""),"/",""),"-",""),".",""),",",""),"_",""),"\",""),"(",""),")",""),"#",""),"*",""),"?",""),"~",""))</f>
        <v/>
      </c>
      <c r="E241" s="10">
        <f>IF(OR(A241="",D241=""),"",A241&amp;"|"&amp;MID(D241,FIND(LEFT(TRIM(SUBSTITUTE(D241,"0"," ")),1),SUBSTITUTE(D241,"0"," ")),50))</f>
        <v/>
      </c>
      <c r="F241" s="12">
        <f>IF(E241="","",IFERROR(MATCH(E241,Reconciliation!$E$2:$E$501,0),0))</f>
        <v/>
      </c>
      <c r="G241" s="11">
        <f>IF(OR(E241="",F241=0),"",INDEX(Reconciliation!$C$2:$C$501,F241))</f>
        <v/>
      </c>
      <c r="H241" s="10">
        <f>IF(E241="","",IF(COUNTIF($E$2:E241,E241)&gt;1,"Duplicate in 2B",IF(F241=0,"Only in 2B","In books")))</f>
        <v/>
      </c>
      <c r="I241" s="10">
        <f>IF(H241="Only in 2B","Not in your purchase register: book it, or check the period and the GSTIN",IF(H241="Duplicate in 2B","Same key as an earlier 2B row: left out of the totals",""))</f>
        <v/>
      </c>
    </row>
    <row r="242">
      <c r="A242" s="10">
        <f>UPPER(SUBSTITUTE(TRIM('GSTR-2B'!A242&amp;"")," ",""))</f>
        <v/>
      </c>
      <c r="B242" s="10">
        <f>IF(E242="","",'GSTR-2B'!C242&amp;"")</f>
        <v/>
      </c>
      <c r="C242" s="11">
        <f>IF(E242="","",SUM('GSTR-2B'!F242:I242))</f>
        <v/>
      </c>
      <c r="D242" s="10">
        <f>UPPER(SUBSTITUTE(SUBSTITUTE(SUBSTITUTE(SUBSTITUTE(SUBSTITUTE(SUBSTITUTE(SUBSTITUTE(SUBSTITUTE(SUBSTITUTE(SUBSTITUTE(SUBSTITUTE(SUBSTITUTE(SUBSTITUTE('GSTR-2B'!C242&amp;""," ",""),"/",""),"-",""),".",""),",",""),"_",""),"\",""),"(",""),")",""),"#",""),"*",""),"?",""),"~",""))</f>
        <v/>
      </c>
      <c r="E242" s="10">
        <f>IF(OR(A242="",D242=""),"",A242&amp;"|"&amp;MID(D242,FIND(LEFT(TRIM(SUBSTITUTE(D242,"0"," ")),1),SUBSTITUTE(D242,"0"," ")),50))</f>
        <v/>
      </c>
      <c r="F242" s="12">
        <f>IF(E242="","",IFERROR(MATCH(E242,Reconciliation!$E$2:$E$501,0),0))</f>
        <v/>
      </c>
      <c r="G242" s="11">
        <f>IF(OR(E242="",F242=0),"",INDEX(Reconciliation!$C$2:$C$501,F242))</f>
        <v/>
      </c>
      <c r="H242" s="10">
        <f>IF(E242="","",IF(COUNTIF($E$2:E242,E242)&gt;1,"Duplicate in 2B",IF(F242=0,"Only in 2B","In books")))</f>
        <v/>
      </c>
      <c r="I242" s="10">
        <f>IF(H242="Only in 2B","Not in your purchase register: book it, or check the period and the GSTIN",IF(H242="Duplicate in 2B","Same key as an earlier 2B row: left out of the totals",""))</f>
        <v/>
      </c>
    </row>
    <row r="243">
      <c r="A243" s="10">
        <f>UPPER(SUBSTITUTE(TRIM('GSTR-2B'!A243&amp;"")," ",""))</f>
        <v/>
      </c>
      <c r="B243" s="10">
        <f>IF(E243="","",'GSTR-2B'!C243&amp;"")</f>
        <v/>
      </c>
      <c r="C243" s="11">
        <f>IF(E243="","",SUM('GSTR-2B'!F243:I243))</f>
        <v/>
      </c>
      <c r="D243" s="10">
        <f>UPPER(SUBSTITUTE(SUBSTITUTE(SUBSTITUTE(SUBSTITUTE(SUBSTITUTE(SUBSTITUTE(SUBSTITUTE(SUBSTITUTE(SUBSTITUTE(SUBSTITUTE(SUBSTITUTE(SUBSTITUTE(SUBSTITUTE('GSTR-2B'!C243&amp;""," ",""),"/",""),"-",""),".",""),",",""),"_",""),"\",""),"(",""),")",""),"#",""),"*",""),"?",""),"~",""))</f>
        <v/>
      </c>
      <c r="E243" s="10">
        <f>IF(OR(A243="",D243=""),"",A243&amp;"|"&amp;MID(D243,FIND(LEFT(TRIM(SUBSTITUTE(D243,"0"," ")),1),SUBSTITUTE(D243,"0"," ")),50))</f>
        <v/>
      </c>
      <c r="F243" s="12">
        <f>IF(E243="","",IFERROR(MATCH(E243,Reconciliation!$E$2:$E$501,0),0))</f>
        <v/>
      </c>
      <c r="G243" s="11">
        <f>IF(OR(E243="",F243=0),"",INDEX(Reconciliation!$C$2:$C$501,F243))</f>
        <v/>
      </c>
      <c r="H243" s="10">
        <f>IF(E243="","",IF(COUNTIF($E$2:E243,E243)&gt;1,"Duplicate in 2B",IF(F243=0,"Only in 2B","In books")))</f>
        <v/>
      </c>
      <c r="I243" s="10">
        <f>IF(H243="Only in 2B","Not in your purchase register: book it, or check the period and the GSTIN",IF(H243="Duplicate in 2B","Same key as an earlier 2B row: left out of the totals",""))</f>
        <v/>
      </c>
    </row>
    <row r="244">
      <c r="A244" s="10">
        <f>UPPER(SUBSTITUTE(TRIM('GSTR-2B'!A244&amp;"")," ",""))</f>
        <v/>
      </c>
      <c r="B244" s="10">
        <f>IF(E244="","",'GSTR-2B'!C244&amp;"")</f>
        <v/>
      </c>
      <c r="C244" s="11">
        <f>IF(E244="","",SUM('GSTR-2B'!F244:I244))</f>
        <v/>
      </c>
      <c r="D244" s="10">
        <f>UPPER(SUBSTITUTE(SUBSTITUTE(SUBSTITUTE(SUBSTITUTE(SUBSTITUTE(SUBSTITUTE(SUBSTITUTE(SUBSTITUTE(SUBSTITUTE(SUBSTITUTE(SUBSTITUTE(SUBSTITUTE(SUBSTITUTE('GSTR-2B'!C244&amp;""," ",""),"/",""),"-",""),".",""),",",""),"_",""),"\",""),"(",""),")",""),"#",""),"*",""),"?",""),"~",""))</f>
        <v/>
      </c>
      <c r="E244" s="10">
        <f>IF(OR(A244="",D244=""),"",A244&amp;"|"&amp;MID(D244,FIND(LEFT(TRIM(SUBSTITUTE(D244,"0"," ")),1),SUBSTITUTE(D244,"0"," ")),50))</f>
        <v/>
      </c>
      <c r="F244" s="12">
        <f>IF(E244="","",IFERROR(MATCH(E244,Reconciliation!$E$2:$E$501,0),0))</f>
        <v/>
      </c>
      <c r="G244" s="11">
        <f>IF(OR(E244="",F244=0),"",INDEX(Reconciliation!$C$2:$C$501,F244))</f>
        <v/>
      </c>
      <c r="H244" s="10">
        <f>IF(E244="","",IF(COUNTIF($E$2:E244,E244)&gt;1,"Duplicate in 2B",IF(F244=0,"Only in 2B","In books")))</f>
        <v/>
      </c>
      <c r="I244" s="10">
        <f>IF(H244="Only in 2B","Not in your purchase register: book it, or check the period and the GSTIN",IF(H244="Duplicate in 2B","Same key as an earlier 2B row: left out of the totals",""))</f>
        <v/>
      </c>
    </row>
    <row r="245">
      <c r="A245" s="10">
        <f>UPPER(SUBSTITUTE(TRIM('GSTR-2B'!A245&amp;"")," ",""))</f>
        <v/>
      </c>
      <c r="B245" s="10">
        <f>IF(E245="","",'GSTR-2B'!C245&amp;"")</f>
        <v/>
      </c>
      <c r="C245" s="11">
        <f>IF(E245="","",SUM('GSTR-2B'!F245:I245))</f>
        <v/>
      </c>
      <c r="D245" s="10">
        <f>UPPER(SUBSTITUTE(SUBSTITUTE(SUBSTITUTE(SUBSTITUTE(SUBSTITUTE(SUBSTITUTE(SUBSTITUTE(SUBSTITUTE(SUBSTITUTE(SUBSTITUTE(SUBSTITUTE(SUBSTITUTE(SUBSTITUTE('GSTR-2B'!C245&amp;""," ",""),"/",""),"-",""),".",""),",",""),"_",""),"\",""),"(",""),")",""),"#",""),"*",""),"?",""),"~",""))</f>
        <v/>
      </c>
      <c r="E245" s="10">
        <f>IF(OR(A245="",D245=""),"",A245&amp;"|"&amp;MID(D245,FIND(LEFT(TRIM(SUBSTITUTE(D245,"0"," ")),1),SUBSTITUTE(D245,"0"," ")),50))</f>
        <v/>
      </c>
      <c r="F245" s="12">
        <f>IF(E245="","",IFERROR(MATCH(E245,Reconciliation!$E$2:$E$501,0),0))</f>
        <v/>
      </c>
      <c r="G245" s="11">
        <f>IF(OR(E245="",F245=0),"",INDEX(Reconciliation!$C$2:$C$501,F245))</f>
        <v/>
      </c>
      <c r="H245" s="10">
        <f>IF(E245="","",IF(COUNTIF($E$2:E245,E245)&gt;1,"Duplicate in 2B",IF(F245=0,"Only in 2B","In books")))</f>
        <v/>
      </c>
      <c r="I245" s="10">
        <f>IF(H245="Only in 2B","Not in your purchase register: book it, or check the period and the GSTIN",IF(H245="Duplicate in 2B","Same key as an earlier 2B row: left out of the totals",""))</f>
        <v/>
      </c>
    </row>
    <row r="246">
      <c r="A246" s="10">
        <f>UPPER(SUBSTITUTE(TRIM('GSTR-2B'!A246&amp;"")," ",""))</f>
        <v/>
      </c>
      <c r="B246" s="10">
        <f>IF(E246="","",'GSTR-2B'!C246&amp;"")</f>
        <v/>
      </c>
      <c r="C246" s="11">
        <f>IF(E246="","",SUM('GSTR-2B'!F246:I246))</f>
        <v/>
      </c>
      <c r="D246" s="10">
        <f>UPPER(SUBSTITUTE(SUBSTITUTE(SUBSTITUTE(SUBSTITUTE(SUBSTITUTE(SUBSTITUTE(SUBSTITUTE(SUBSTITUTE(SUBSTITUTE(SUBSTITUTE(SUBSTITUTE(SUBSTITUTE(SUBSTITUTE('GSTR-2B'!C246&amp;""," ",""),"/",""),"-",""),".",""),",",""),"_",""),"\",""),"(",""),")",""),"#",""),"*",""),"?",""),"~",""))</f>
        <v/>
      </c>
      <c r="E246" s="10">
        <f>IF(OR(A246="",D246=""),"",A246&amp;"|"&amp;MID(D246,FIND(LEFT(TRIM(SUBSTITUTE(D246,"0"," ")),1),SUBSTITUTE(D246,"0"," ")),50))</f>
        <v/>
      </c>
      <c r="F246" s="12">
        <f>IF(E246="","",IFERROR(MATCH(E246,Reconciliation!$E$2:$E$501,0),0))</f>
        <v/>
      </c>
      <c r="G246" s="11">
        <f>IF(OR(E246="",F246=0),"",INDEX(Reconciliation!$C$2:$C$501,F246))</f>
        <v/>
      </c>
      <c r="H246" s="10">
        <f>IF(E246="","",IF(COUNTIF($E$2:E246,E246)&gt;1,"Duplicate in 2B",IF(F246=0,"Only in 2B","In books")))</f>
        <v/>
      </c>
      <c r="I246" s="10">
        <f>IF(H246="Only in 2B","Not in your purchase register: book it, or check the period and the GSTIN",IF(H246="Duplicate in 2B","Same key as an earlier 2B row: left out of the totals",""))</f>
        <v/>
      </c>
    </row>
    <row r="247">
      <c r="A247" s="10">
        <f>UPPER(SUBSTITUTE(TRIM('GSTR-2B'!A247&amp;"")," ",""))</f>
        <v/>
      </c>
      <c r="B247" s="10">
        <f>IF(E247="","",'GSTR-2B'!C247&amp;"")</f>
        <v/>
      </c>
      <c r="C247" s="11">
        <f>IF(E247="","",SUM('GSTR-2B'!F247:I247))</f>
        <v/>
      </c>
      <c r="D247" s="10">
        <f>UPPER(SUBSTITUTE(SUBSTITUTE(SUBSTITUTE(SUBSTITUTE(SUBSTITUTE(SUBSTITUTE(SUBSTITUTE(SUBSTITUTE(SUBSTITUTE(SUBSTITUTE(SUBSTITUTE(SUBSTITUTE(SUBSTITUTE('GSTR-2B'!C247&amp;""," ",""),"/",""),"-",""),".",""),",",""),"_",""),"\",""),"(",""),")",""),"#",""),"*",""),"?",""),"~",""))</f>
        <v/>
      </c>
      <c r="E247" s="10">
        <f>IF(OR(A247="",D247=""),"",A247&amp;"|"&amp;MID(D247,FIND(LEFT(TRIM(SUBSTITUTE(D247,"0"," ")),1),SUBSTITUTE(D247,"0"," ")),50))</f>
        <v/>
      </c>
      <c r="F247" s="12">
        <f>IF(E247="","",IFERROR(MATCH(E247,Reconciliation!$E$2:$E$501,0),0))</f>
        <v/>
      </c>
      <c r="G247" s="11">
        <f>IF(OR(E247="",F247=0),"",INDEX(Reconciliation!$C$2:$C$501,F247))</f>
        <v/>
      </c>
      <c r="H247" s="10">
        <f>IF(E247="","",IF(COUNTIF($E$2:E247,E247)&gt;1,"Duplicate in 2B",IF(F247=0,"Only in 2B","In books")))</f>
        <v/>
      </c>
      <c r="I247" s="10">
        <f>IF(H247="Only in 2B","Not in your purchase register: book it, or check the period and the GSTIN",IF(H247="Duplicate in 2B","Same key as an earlier 2B row: left out of the totals",""))</f>
        <v/>
      </c>
    </row>
    <row r="248">
      <c r="A248" s="10">
        <f>UPPER(SUBSTITUTE(TRIM('GSTR-2B'!A248&amp;"")," ",""))</f>
        <v/>
      </c>
      <c r="B248" s="10">
        <f>IF(E248="","",'GSTR-2B'!C248&amp;"")</f>
        <v/>
      </c>
      <c r="C248" s="11">
        <f>IF(E248="","",SUM('GSTR-2B'!F248:I248))</f>
        <v/>
      </c>
      <c r="D248" s="10">
        <f>UPPER(SUBSTITUTE(SUBSTITUTE(SUBSTITUTE(SUBSTITUTE(SUBSTITUTE(SUBSTITUTE(SUBSTITUTE(SUBSTITUTE(SUBSTITUTE(SUBSTITUTE(SUBSTITUTE(SUBSTITUTE(SUBSTITUTE('GSTR-2B'!C248&amp;""," ",""),"/",""),"-",""),".",""),",",""),"_",""),"\",""),"(",""),")",""),"#",""),"*",""),"?",""),"~",""))</f>
        <v/>
      </c>
      <c r="E248" s="10">
        <f>IF(OR(A248="",D248=""),"",A248&amp;"|"&amp;MID(D248,FIND(LEFT(TRIM(SUBSTITUTE(D248,"0"," ")),1),SUBSTITUTE(D248,"0"," ")),50))</f>
        <v/>
      </c>
      <c r="F248" s="12">
        <f>IF(E248="","",IFERROR(MATCH(E248,Reconciliation!$E$2:$E$501,0),0))</f>
        <v/>
      </c>
      <c r="G248" s="11">
        <f>IF(OR(E248="",F248=0),"",INDEX(Reconciliation!$C$2:$C$501,F248))</f>
        <v/>
      </c>
      <c r="H248" s="10">
        <f>IF(E248="","",IF(COUNTIF($E$2:E248,E248)&gt;1,"Duplicate in 2B",IF(F248=0,"Only in 2B","In books")))</f>
        <v/>
      </c>
      <c r="I248" s="10">
        <f>IF(H248="Only in 2B","Not in your purchase register: book it, or check the period and the GSTIN",IF(H248="Duplicate in 2B","Same key as an earlier 2B row: left out of the totals",""))</f>
        <v/>
      </c>
    </row>
    <row r="249">
      <c r="A249" s="10">
        <f>UPPER(SUBSTITUTE(TRIM('GSTR-2B'!A249&amp;"")," ",""))</f>
        <v/>
      </c>
      <c r="B249" s="10">
        <f>IF(E249="","",'GSTR-2B'!C249&amp;"")</f>
        <v/>
      </c>
      <c r="C249" s="11">
        <f>IF(E249="","",SUM('GSTR-2B'!F249:I249))</f>
        <v/>
      </c>
      <c r="D249" s="10">
        <f>UPPER(SUBSTITUTE(SUBSTITUTE(SUBSTITUTE(SUBSTITUTE(SUBSTITUTE(SUBSTITUTE(SUBSTITUTE(SUBSTITUTE(SUBSTITUTE(SUBSTITUTE(SUBSTITUTE(SUBSTITUTE(SUBSTITUTE('GSTR-2B'!C249&amp;""," ",""),"/",""),"-",""),".",""),",",""),"_",""),"\",""),"(",""),")",""),"#",""),"*",""),"?",""),"~",""))</f>
        <v/>
      </c>
      <c r="E249" s="10">
        <f>IF(OR(A249="",D249=""),"",A249&amp;"|"&amp;MID(D249,FIND(LEFT(TRIM(SUBSTITUTE(D249,"0"," ")),1),SUBSTITUTE(D249,"0"," ")),50))</f>
        <v/>
      </c>
      <c r="F249" s="12">
        <f>IF(E249="","",IFERROR(MATCH(E249,Reconciliation!$E$2:$E$501,0),0))</f>
        <v/>
      </c>
      <c r="G249" s="11">
        <f>IF(OR(E249="",F249=0),"",INDEX(Reconciliation!$C$2:$C$501,F249))</f>
        <v/>
      </c>
      <c r="H249" s="10">
        <f>IF(E249="","",IF(COUNTIF($E$2:E249,E249)&gt;1,"Duplicate in 2B",IF(F249=0,"Only in 2B","In books")))</f>
        <v/>
      </c>
      <c r="I249" s="10">
        <f>IF(H249="Only in 2B","Not in your purchase register: book it, or check the period and the GSTIN",IF(H249="Duplicate in 2B","Same key as an earlier 2B row: left out of the totals",""))</f>
        <v/>
      </c>
    </row>
    <row r="250">
      <c r="A250" s="10">
        <f>UPPER(SUBSTITUTE(TRIM('GSTR-2B'!A250&amp;"")," ",""))</f>
        <v/>
      </c>
      <c r="B250" s="10">
        <f>IF(E250="","",'GSTR-2B'!C250&amp;"")</f>
        <v/>
      </c>
      <c r="C250" s="11">
        <f>IF(E250="","",SUM('GSTR-2B'!F250:I250))</f>
        <v/>
      </c>
      <c r="D250" s="10">
        <f>UPPER(SUBSTITUTE(SUBSTITUTE(SUBSTITUTE(SUBSTITUTE(SUBSTITUTE(SUBSTITUTE(SUBSTITUTE(SUBSTITUTE(SUBSTITUTE(SUBSTITUTE(SUBSTITUTE(SUBSTITUTE(SUBSTITUTE('GSTR-2B'!C250&amp;""," ",""),"/",""),"-",""),".",""),",",""),"_",""),"\",""),"(",""),")",""),"#",""),"*",""),"?",""),"~",""))</f>
        <v/>
      </c>
      <c r="E250" s="10">
        <f>IF(OR(A250="",D250=""),"",A250&amp;"|"&amp;MID(D250,FIND(LEFT(TRIM(SUBSTITUTE(D250,"0"," ")),1),SUBSTITUTE(D250,"0"," ")),50))</f>
        <v/>
      </c>
      <c r="F250" s="12">
        <f>IF(E250="","",IFERROR(MATCH(E250,Reconciliation!$E$2:$E$501,0),0))</f>
        <v/>
      </c>
      <c r="G250" s="11">
        <f>IF(OR(E250="",F250=0),"",INDEX(Reconciliation!$C$2:$C$501,F250))</f>
        <v/>
      </c>
      <c r="H250" s="10">
        <f>IF(E250="","",IF(COUNTIF($E$2:E250,E250)&gt;1,"Duplicate in 2B",IF(F250=0,"Only in 2B","In books")))</f>
        <v/>
      </c>
      <c r="I250" s="10">
        <f>IF(H250="Only in 2B","Not in your purchase register: book it, or check the period and the GSTIN",IF(H250="Duplicate in 2B","Same key as an earlier 2B row: left out of the totals",""))</f>
        <v/>
      </c>
    </row>
    <row r="251">
      <c r="A251" s="10">
        <f>UPPER(SUBSTITUTE(TRIM('GSTR-2B'!A251&amp;"")," ",""))</f>
        <v/>
      </c>
      <c r="B251" s="10">
        <f>IF(E251="","",'GSTR-2B'!C251&amp;"")</f>
        <v/>
      </c>
      <c r="C251" s="11">
        <f>IF(E251="","",SUM('GSTR-2B'!F251:I251))</f>
        <v/>
      </c>
      <c r="D251" s="10">
        <f>UPPER(SUBSTITUTE(SUBSTITUTE(SUBSTITUTE(SUBSTITUTE(SUBSTITUTE(SUBSTITUTE(SUBSTITUTE(SUBSTITUTE(SUBSTITUTE(SUBSTITUTE(SUBSTITUTE(SUBSTITUTE(SUBSTITUTE('GSTR-2B'!C251&amp;""," ",""),"/",""),"-",""),".",""),",",""),"_",""),"\",""),"(",""),")",""),"#",""),"*",""),"?",""),"~",""))</f>
        <v/>
      </c>
      <c r="E251" s="10">
        <f>IF(OR(A251="",D251=""),"",A251&amp;"|"&amp;MID(D251,FIND(LEFT(TRIM(SUBSTITUTE(D251,"0"," ")),1),SUBSTITUTE(D251,"0"," ")),50))</f>
        <v/>
      </c>
      <c r="F251" s="12">
        <f>IF(E251="","",IFERROR(MATCH(E251,Reconciliation!$E$2:$E$501,0),0))</f>
        <v/>
      </c>
      <c r="G251" s="11">
        <f>IF(OR(E251="",F251=0),"",INDEX(Reconciliation!$C$2:$C$501,F251))</f>
        <v/>
      </c>
      <c r="H251" s="10">
        <f>IF(E251="","",IF(COUNTIF($E$2:E251,E251)&gt;1,"Duplicate in 2B",IF(F251=0,"Only in 2B","In books")))</f>
        <v/>
      </c>
      <c r="I251" s="10">
        <f>IF(H251="Only in 2B","Not in your purchase register: book it, or check the period and the GSTIN",IF(H251="Duplicate in 2B","Same key as an earlier 2B row: left out of the totals",""))</f>
        <v/>
      </c>
    </row>
    <row r="252">
      <c r="A252" s="10">
        <f>UPPER(SUBSTITUTE(TRIM('GSTR-2B'!A252&amp;"")," ",""))</f>
        <v/>
      </c>
      <c r="B252" s="10">
        <f>IF(E252="","",'GSTR-2B'!C252&amp;"")</f>
        <v/>
      </c>
      <c r="C252" s="11">
        <f>IF(E252="","",SUM('GSTR-2B'!F252:I252))</f>
        <v/>
      </c>
      <c r="D252" s="10">
        <f>UPPER(SUBSTITUTE(SUBSTITUTE(SUBSTITUTE(SUBSTITUTE(SUBSTITUTE(SUBSTITUTE(SUBSTITUTE(SUBSTITUTE(SUBSTITUTE(SUBSTITUTE(SUBSTITUTE(SUBSTITUTE(SUBSTITUTE('GSTR-2B'!C252&amp;""," ",""),"/",""),"-",""),".",""),",",""),"_",""),"\",""),"(",""),")",""),"#",""),"*",""),"?",""),"~",""))</f>
        <v/>
      </c>
      <c r="E252" s="10">
        <f>IF(OR(A252="",D252=""),"",A252&amp;"|"&amp;MID(D252,FIND(LEFT(TRIM(SUBSTITUTE(D252,"0"," ")),1),SUBSTITUTE(D252,"0"," ")),50))</f>
        <v/>
      </c>
      <c r="F252" s="12">
        <f>IF(E252="","",IFERROR(MATCH(E252,Reconciliation!$E$2:$E$501,0),0))</f>
        <v/>
      </c>
      <c r="G252" s="11">
        <f>IF(OR(E252="",F252=0),"",INDEX(Reconciliation!$C$2:$C$501,F252))</f>
        <v/>
      </c>
      <c r="H252" s="10">
        <f>IF(E252="","",IF(COUNTIF($E$2:E252,E252)&gt;1,"Duplicate in 2B",IF(F252=0,"Only in 2B","In books")))</f>
        <v/>
      </c>
      <c r="I252" s="10">
        <f>IF(H252="Only in 2B","Not in your purchase register: book it, or check the period and the GSTIN",IF(H252="Duplicate in 2B","Same key as an earlier 2B row: left out of the totals",""))</f>
        <v/>
      </c>
    </row>
    <row r="253">
      <c r="A253" s="10">
        <f>UPPER(SUBSTITUTE(TRIM('GSTR-2B'!A253&amp;"")," ",""))</f>
        <v/>
      </c>
      <c r="B253" s="10">
        <f>IF(E253="","",'GSTR-2B'!C253&amp;"")</f>
        <v/>
      </c>
      <c r="C253" s="11">
        <f>IF(E253="","",SUM('GSTR-2B'!F253:I253))</f>
        <v/>
      </c>
      <c r="D253" s="10">
        <f>UPPER(SUBSTITUTE(SUBSTITUTE(SUBSTITUTE(SUBSTITUTE(SUBSTITUTE(SUBSTITUTE(SUBSTITUTE(SUBSTITUTE(SUBSTITUTE(SUBSTITUTE(SUBSTITUTE(SUBSTITUTE(SUBSTITUTE('GSTR-2B'!C253&amp;""," ",""),"/",""),"-",""),".",""),",",""),"_",""),"\",""),"(",""),")",""),"#",""),"*",""),"?",""),"~",""))</f>
        <v/>
      </c>
      <c r="E253" s="10">
        <f>IF(OR(A253="",D253=""),"",A253&amp;"|"&amp;MID(D253,FIND(LEFT(TRIM(SUBSTITUTE(D253,"0"," ")),1),SUBSTITUTE(D253,"0"," ")),50))</f>
        <v/>
      </c>
      <c r="F253" s="12">
        <f>IF(E253="","",IFERROR(MATCH(E253,Reconciliation!$E$2:$E$501,0),0))</f>
        <v/>
      </c>
      <c r="G253" s="11">
        <f>IF(OR(E253="",F253=0),"",INDEX(Reconciliation!$C$2:$C$501,F253))</f>
        <v/>
      </c>
      <c r="H253" s="10">
        <f>IF(E253="","",IF(COUNTIF($E$2:E253,E253)&gt;1,"Duplicate in 2B",IF(F253=0,"Only in 2B","In books")))</f>
        <v/>
      </c>
      <c r="I253" s="10">
        <f>IF(H253="Only in 2B","Not in your purchase register: book it, or check the period and the GSTIN",IF(H253="Duplicate in 2B","Same key as an earlier 2B row: left out of the totals",""))</f>
        <v/>
      </c>
    </row>
    <row r="254">
      <c r="A254" s="10">
        <f>UPPER(SUBSTITUTE(TRIM('GSTR-2B'!A254&amp;"")," ",""))</f>
        <v/>
      </c>
      <c r="B254" s="10">
        <f>IF(E254="","",'GSTR-2B'!C254&amp;"")</f>
        <v/>
      </c>
      <c r="C254" s="11">
        <f>IF(E254="","",SUM('GSTR-2B'!F254:I254))</f>
        <v/>
      </c>
      <c r="D254" s="10">
        <f>UPPER(SUBSTITUTE(SUBSTITUTE(SUBSTITUTE(SUBSTITUTE(SUBSTITUTE(SUBSTITUTE(SUBSTITUTE(SUBSTITUTE(SUBSTITUTE(SUBSTITUTE(SUBSTITUTE(SUBSTITUTE(SUBSTITUTE('GSTR-2B'!C254&amp;""," ",""),"/",""),"-",""),".",""),",",""),"_",""),"\",""),"(",""),")",""),"#",""),"*",""),"?",""),"~",""))</f>
        <v/>
      </c>
      <c r="E254" s="10">
        <f>IF(OR(A254="",D254=""),"",A254&amp;"|"&amp;MID(D254,FIND(LEFT(TRIM(SUBSTITUTE(D254,"0"," ")),1),SUBSTITUTE(D254,"0"," ")),50))</f>
        <v/>
      </c>
      <c r="F254" s="12">
        <f>IF(E254="","",IFERROR(MATCH(E254,Reconciliation!$E$2:$E$501,0),0))</f>
        <v/>
      </c>
      <c r="G254" s="11">
        <f>IF(OR(E254="",F254=0),"",INDEX(Reconciliation!$C$2:$C$501,F254))</f>
        <v/>
      </c>
      <c r="H254" s="10">
        <f>IF(E254="","",IF(COUNTIF($E$2:E254,E254)&gt;1,"Duplicate in 2B",IF(F254=0,"Only in 2B","In books")))</f>
        <v/>
      </c>
      <c r="I254" s="10">
        <f>IF(H254="Only in 2B","Not in your purchase register: book it, or check the period and the GSTIN",IF(H254="Duplicate in 2B","Same key as an earlier 2B row: left out of the totals",""))</f>
        <v/>
      </c>
    </row>
    <row r="255">
      <c r="A255" s="10">
        <f>UPPER(SUBSTITUTE(TRIM('GSTR-2B'!A255&amp;"")," ",""))</f>
        <v/>
      </c>
      <c r="B255" s="10">
        <f>IF(E255="","",'GSTR-2B'!C255&amp;"")</f>
        <v/>
      </c>
      <c r="C255" s="11">
        <f>IF(E255="","",SUM('GSTR-2B'!F255:I255))</f>
        <v/>
      </c>
      <c r="D255" s="10">
        <f>UPPER(SUBSTITUTE(SUBSTITUTE(SUBSTITUTE(SUBSTITUTE(SUBSTITUTE(SUBSTITUTE(SUBSTITUTE(SUBSTITUTE(SUBSTITUTE(SUBSTITUTE(SUBSTITUTE(SUBSTITUTE(SUBSTITUTE('GSTR-2B'!C255&amp;""," ",""),"/",""),"-",""),".",""),",",""),"_",""),"\",""),"(",""),")",""),"#",""),"*",""),"?",""),"~",""))</f>
        <v/>
      </c>
      <c r="E255" s="10">
        <f>IF(OR(A255="",D255=""),"",A255&amp;"|"&amp;MID(D255,FIND(LEFT(TRIM(SUBSTITUTE(D255,"0"," ")),1),SUBSTITUTE(D255,"0"," ")),50))</f>
        <v/>
      </c>
      <c r="F255" s="12">
        <f>IF(E255="","",IFERROR(MATCH(E255,Reconciliation!$E$2:$E$501,0),0))</f>
        <v/>
      </c>
      <c r="G255" s="11">
        <f>IF(OR(E255="",F255=0),"",INDEX(Reconciliation!$C$2:$C$501,F255))</f>
        <v/>
      </c>
      <c r="H255" s="10">
        <f>IF(E255="","",IF(COUNTIF($E$2:E255,E255)&gt;1,"Duplicate in 2B",IF(F255=0,"Only in 2B","In books")))</f>
        <v/>
      </c>
      <c r="I255" s="10">
        <f>IF(H255="Only in 2B","Not in your purchase register: book it, or check the period and the GSTIN",IF(H255="Duplicate in 2B","Same key as an earlier 2B row: left out of the totals",""))</f>
        <v/>
      </c>
    </row>
    <row r="256">
      <c r="A256" s="10">
        <f>UPPER(SUBSTITUTE(TRIM('GSTR-2B'!A256&amp;"")," ",""))</f>
        <v/>
      </c>
      <c r="B256" s="10">
        <f>IF(E256="","",'GSTR-2B'!C256&amp;"")</f>
        <v/>
      </c>
      <c r="C256" s="11">
        <f>IF(E256="","",SUM('GSTR-2B'!F256:I256))</f>
        <v/>
      </c>
      <c r="D256" s="10">
        <f>UPPER(SUBSTITUTE(SUBSTITUTE(SUBSTITUTE(SUBSTITUTE(SUBSTITUTE(SUBSTITUTE(SUBSTITUTE(SUBSTITUTE(SUBSTITUTE(SUBSTITUTE(SUBSTITUTE(SUBSTITUTE(SUBSTITUTE('GSTR-2B'!C256&amp;""," ",""),"/",""),"-",""),".",""),",",""),"_",""),"\",""),"(",""),")",""),"#",""),"*",""),"?",""),"~",""))</f>
        <v/>
      </c>
      <c r="E256" s="10">
        <f>IF(OR(A256="",D256=""),"",A256&amp;"|"&amp;MID(D256,FIND(LEFT(TRIM(SUBSTITUTE(D256,"0"," ")),1),SUBSTITUTE(D256,"0"," ")),50))</f>
        <v/>
      </c>
      <c r="F256" s="12">
        <f>IF(E256="","",IFERROR(MATCH(E256,Reconciliation!$E$2:$E$501,0),0))</f>
        <v/>
      </c>
      <c r="G256" s="11">
        <f>IF(OR(E256="",F256=0),"",INDEX(Reconciliation!$C$2:$C$501,F256))</f>
        <v/>
      </c>
      <c r="H256" s="10">
        <f>IF(E256="","",IF(COUNTIF($E$2:E256,E256)&gt;1,"Duplicate in 2B",IF(F256=0,"Only in 2B","In books")))</f>
        <v/>
      </c>
      <c r="I256" s="10">
        <f>IF(H256="Only in 2B","Not in your purchase register: book it, or check the period and the GSTIN",IF(H256="Duplicate in 2B","Same key as an earlier 2B row: left out of the totals",""))</f>
        <v/>
      </c>
    </row>
    <row r="257">
      <c r="A257" s="10">
        <f>UPPER(SUBSTITUTE(TRIM('GSTR-2B'!A257&amp;"")," ",""))</f>
        <v/>
      </c>
      <c r="B257" s="10">
        <f>IF(E257="","",'GSTR-2B'!C257&amp;"")</f>
        <v/>
      </c>
      <c r="C257" s="11">
        <f>IF(E257="","",SUM('GSTR-2B'!F257:I257))</f>
        <v/>
      </c>
      <c r="D257" s="10">
        <f>UPPER(SUBSTITUTE(SUBSTITUTE(SUBSTITUTE(SUBSTITUTE(SUBSTITUTE(SUBSTITUTE(SUBSTITUTE(SUBSTITUTE(SUBSTITUTE(SUBSTITUTE(SUBSTITUTE(SUBSTITUTE(SUBSTITUTE('GSTR-2B'!C257&amp;""," ",""),"/",""),"-",""),".",""),",",""),"_",""),"\",""),"(",""),")",""),"#",""),"*",""),"?",""),"~",""))</f>
        <v/>
      </c>
      <c r="E257" s="10">
        <f>IF(OR(A257="",D257=""),"",A257&amp;"|"&amp;MID(D257,FIND(LEFT(TRIM(SUBSTITUTE(D257,"0"," ")),1),SUBSTITUTE(D257,"0"," ")),50))</f>
        <v/>
      </c>
      <c r="F257" s="12">
        <f>IF(E257="","",IFERROR(MATCH(E257,Reconciliation!$E$2:$E$501,0),0))</f>
        <v/>
      </c>
      <c r="G257" s="11">
        <f>IF(OR(E257="",F257=0),"",INDEX(Reconciliation!$C$2:$C$501,F257))</f>
        <v/>
      </c>
      <c r="H257" s="10">
        <f>IF(E257="","",IF(COUNTIF($E$2:E257,E257)&gt;1,"Duplicate in 2B",IF(F257=0,"Only in 2B","In books")))</f>
        <v/>
      </c>
      <c r="I257" s="10">
        <f>IF(H257="Only in 2B","Not in your purchase register: book it, or check the period and the GSTIN",IF(H257="Duplicate in 2B","Same key as an earlier 2B row: left out of the totals",""))</f>
        <v/>
      </c>
    </row>
    <row r="258">
      <c r="A258" s="10">
        <f>UPPER(SUBSTITUTE(TRIM('GSTR-2B'!A258&amp;"")," ",""))</f>
        <v/>
      </c>
      <c r="B258" s="10">
        <f>IF(E258="","",'GSTR-2B'!C258&amp;"")</f>
        <v/>
      </c>
      <c r="C258" s="11">
        <f>IF(E258="","",SUM('GSTR-2B'!F258:I258))</f>
        <v/>
      </c>
      <c r="D258" s="10">
        <f>UPPER(SUBSTITUTE(SUBSTITUTE(SUBSTITUTE(SUBSTITUTE(SUBSTITUTE(SUBSTITUTE(SUBSTITUTE(SUBSTITUTE(SUBSTITUTE(SUBSTITUTE(SUBSTITUTE(SUBSTITUTE(SUBSTITUTE('GSTR-2B'!C258&amp;""," ",""),"/",""),"-",""),".",""),",",""),"_",""),"\",""),"(",""),")",""),"#",""),"*",""),"?",""),"~",""))</f>
        <v/>
      </c>
      <c r="E258" s="10">
        <f>IF(OR(A258="",D258=""),"",A258&amp;"|"&amp;MID(D258,FIND(LEFT(TRIM(SUBSTITUTE(D258,"0"," ")),1),SUBSTITUTE(D258,"0"," ")),50))</f>
        <v/>
      </c>
      <c r="F258" s="12">
        <f>IF(E258="","",IFERROR(MATCH(E258,Reconciliation!$E$2:$E$501,0),0))</f>
        <v/>
      </c>
      <c r="G258" s="11">
        <f>IF(OR(E258="",F258=0),"",INDEX(Reconciliation!$C$2:$C$501,F258))</f>
        <v/>
      </c>
      <c r="H258" s="10">
        <f>IF(E258="","",IF(COUNTIF($E$2:E258,E258)&gt;1,"Duplicate in 2B",IF(F258=0,"Only in 2B","In books")))</f>
        <v/>
      </c>
      <c r="I258" s="10">
        <f>IF(H258="Only in 2B","Not in your purchase register: book it, or check the period and the GSTIN",IF(H258="Duplicate in 2B","Same key as an earlier 2B row: left out of the totals",""))</f>
        <v/>
      </c>
    </row>
    <row r="259">
      <c r="A259" s="10">
        <f>UPPER(SUBSTITUTE(TRIM('GSTR-2B'!A259&amp;"")," ",""))</f>
        <v/>
      </c>
      <c r="B259" s="10">
        <f>IF(E259="","",'GSTR-2B'!C259&amp;"")</f>
        <v/>
      </c>
      <c r="C259" s="11">
        <f>IF(E259="","",SUM('GSTR-2B'!F259:I259))</f>
        <v/>
      </c>
      <c r="D259" s="10">
        <f>UPPER(SUBSTITUTE(SUBSTITUTE(SUBSTITUTE(SUBSTITUTE(SUBSTITUTE(SUBSTITUTE(SUBSTITUTE(SUBSTITUTE(SUBSTITUTE(SUBSTITUTE(SUBSTITUTE(SUBSTITUTE(SUBSTITUTE('GSTR-2B'!C259&amp;""," ",""),"/",""),"-",""),".",""),",",""),"_",""),"\",""),"(",""),")",""),"#",""),"*",""),"?",""),"~",""))</f>
        <v/>
      </c>
      <c r="E259" s="10">
        <f>IF(OR(A259="",D259=""),"",A259&amp;"|"&amp;MID(D259,FIND(LEFT(TRIM(SUBSTITUTE(D259,"0"," ")),1),SUBSTITUTE(D259,"0"," ")),50))</f>
        <v/>
      </c>
      <c r="F259" s="12">
        <f>IF(E259="","",IFERROR(MATCH(E259,Reconciliation!$E$2:$E$501,0),0))</f>
        <v/>
      </c>
      <c r="G259" s="11">
        <f>IF(OR(E259="",F259=0),"",INDEX(Reconciliation!$C$2:$C$501,F259))</f>
        <v/>
      </c>
      <c r="H259" s="10">
        <f>IF(E259="","",IF(COUNTIF($E$2:E259,E259)&gt;1,"Duplicate in 2B",IF(F259=0,"Only in 2B","In books")))</f>
        <v/>
      </c>
      <c r="I259" s="10">
        <f>IF(H259="Only in 2B","Not in your purchase register: book it, or check the period and the GSTIN",IF(H259="Duplicate in 2B","Same key as an earlier 2B row: left out of the totals",""))</f>
        <v/>
      </c>
    </row>
    <row r="260">
      <c r="A260" s="10">
        <f>UPPER(SUBSTITUTE(TRIM('GSTR-2B'!A260&amp;"")," ",""))</f>
        <v/>
      </c>
      <c r="B260" s="10">
        <f>IF(E260="","",'GSTR-2B'!C260&amp;"")</f>
        <v/>
      </c>
      <c r="C260" s="11">
        <f>IF(E260="","",SUM('GSTR-2B'!F260:I260))</f>
        <v/>
      </c>
      <c r="D260" s="10">
        <f>UPPER(SUBSTITUTE(SUBSTITUTE(SUBSTITUTE(SUBSTITUTE(SUBSTITUTE(SUBSTITUTE(SUBSTITUTE(SUBSTITUTE(SUBSTITUTE(SUBSTITUTE(SUBSTITUTE(SUBSTITUTE(SUBSTITUTE('GSTR-2B'!C260&amp;""," ",""),"/",""),"-",""),".",""),",",""),"_",""),"\",""),"(",""),")",""),"#",""),"*",""),"?",""),"~",""))</f>
        <v/>
      </c>
      <c r="E260" s="10">
        <f>IF(OR(A260="",D260=""),"",A260&amp;"|"&amp;MID(D260,FIND(LEFT(TRIM(SUBSTITUTE(D260,"0"," ")),1),SUBSTITUTE(D260,"0"," ")),50))</f>
        <v/>
      </c>
      <c r="F260" s="12">
        <f>IF(E260="","",IFERROR(MATCH(E260,Reconciliation!$E$2:$E$501,0),0))</f>
        <v/>
      </c>
      <c r="G260" s="11">
        <f>IF(OR(E260="",F260=0),"",INDEX(Reconciliation!$C$2:$C$501,F260))</f>
        <v/>
      </c>
      <c r="H260" s="10">
        <f>IF(E260="","",IF(COUNTIF($E$2:E260,E260)&gt;1,"Duplicate in 2B",IF(F260=0,"Only in 2B","In books")))</f>
        <v/>
      </c>
      <c r="I260" s="10">
        <f>IF(H260="Only in 2B","Not in your purchase register: book it, or check the period and the GSTIN",IF(H260="Duplicate in 2B","Same key as an earlier 2B row: left out of the totals",""))</f>
        <v/>
      </c>
    </row>
    <row r="261">
      <c r="A261" s="10">
        <f>UPPER(SUBSTITUTE(TRIM('GSTR-2B'!A261&amp;"")," ",""))</f>
        <v/>
      </c>
      <c r="B261" s="10">
        <f>IF(E261="","",'GSTR-2B'!C261&amp;"")</f>
        <v/>
      </c>
      <c r="C261" s="11">
        <f>IF(E261="","",SUM('GSTR-2B'!F261:I261))</f>
        <v/>
      </c>
      <c r="D261" s="10">
        <f>UPPER(SUBSTITUTE(SUBSTITUTE(SUBSTITUTE(SUBSTITUTE(SUBSTITUTE(SUBSTITUTE(SUBSTITUTE(SUBSTITUTE(SUBSTITUTE(SUBSTITUTE(SUBSTITUTE(SUBSTITUTE(SUBSTITUTE('GSTR-2B'!C261&amp;""," ",""),"/",""),"-",""),".",""),",",""),"_",""),"\",""),"(",""),")",""),"#",""),"*",""),"?",""),"~",""))</f>
        <v/>
      </c>
      <c r="E261" s="10">
        <f>IF(OR(A261="",D261=""),"",A261&amp;"|"&amp;MID(D261,FIND(LEFT(TRIM(SUBSTITUTE(D261,"0"," ")),1),SUBSTITUTE(D261,"0"," ")),50))</f>
        <v/>
      </c>
      <c r="F261" s="12">
        <f>IF(E261="","",IFERROR(MATCH(E261,Reconciliation!$E$2:$E$501,0),0))</f>
        <v/>
      </c>
      <c r="G261" s="11">
        <f>IF(OR(E261="",F261=0),"",INDEX(Reconciliation!$C$2:$C$501,F261))</f>
        <v/>
      </c>
      <c r="H261" s="10">
        <f>IF(E261="","",IF(COUNTIF($E$2:E261,E261)&gt;1,"Duplicate in 2B",IF(F261=0,"Only in 2B","In books")))</f>
        <v/>
      </c>
      <c r="I261" s="10">
        <f>IF(H261="Only in 2B","Not in your purchase register: book it, or check the period and the GSTIN",IF(H261="Duplicate in 2B","Same key as an earlier 2B row: left out of the totals",""))</f>
        <v/>
      </c>
    </row>
    <row r="262">
      <c r="A262" s="10">
        <f>UPPER(SUBSTITUTE(TRIM('GSTR-2B'!A262&amp;"")," ",""))</f>
        <v/>
      </c>
      <c r="B262" s="10">
        <f>IF(E262="","",'GSTR-2B'!C262&amp;"")</f>
        <v/>
      </c>
      <c r="C262" s="11">
        <f>IF(E262="","",SUM('GSTR-2B'!F262:I262))</f>
        <v/>
      </c>
      <c r="D262" s="10">
        <f>UPPER(SUBSTITUTE(SUBSTITUTE(SUBSTITUTE(SUBSTITUTE(SUBSTITUTE(SUBSTITUTE(SUBSTITUTE(SUBSTITUTE(SUBSTITUTE(SUBSTITUTE(SUBSTITUTE(SUBSTITUTE(SUBSTITUTE('GSTR-2B'!C262&amp;""," ",""),"/",""),"-",""),".",""),",",""),"_",""),"\",""),"(",""),")",""),"#",""),"*",""),"?",""),"~",""))</f>
        <v/>
      </c>
      <c r="E262" s="10">
        <f>IF(OR(A262="",D262=""),"",A262&amp;"|"&amp;MID(D262,FIND(LEFT(TRIM(SUBSTITUTE(D262,"0"," ")),1),SUBSTITUTE(D262,"0"," ")),50))</f>
        <v/>
      </c>
      <c r="F262" s="12">
        <f>IF(E262="","",IFERROR(MATCH(E262,Reconciliation!$E$2:$E$501,0),0))</f>
        <v/>
      </c>
      <c r="G262" s="11">
        <f>IF(OR(E262="",F262=0),"",INDEX(Reconciliation!$C$2:$C$501,F262))</f>
        <v/>
      </c>
      <c r="H262" s="10">
        <f>IF(E262="","",IF(COUNTIF($E$2:E262,E262)&gt;1,"Duplicate in 2B",IF(F262=0,"Only in 2B","In books")))</f>
        <v/>
      </c>
      <c r="I262" s="10">
        <f>IF(H262="Only in 2B","Not in your purchase register: book it, or check the period and the GSTIN",IF(H262="Duplicate in 2B","Same key as an earlier 2B row: left out of the totals",""))</f>
        <v/>
      </c>
    </row>
    <row r="263">
      <c r="A263" s="10">
        <f>UPPER(SUBSTITUTE(TRIM('GSTR-2B'!A263&amp;"")," ",""))</f>
        <v/>
      </c>
      <c r="B263" s="10">
        <f>IF(E263="","",'GSTR-2B'!C263&amp;"")</f>
        <v/>
      </c>
      <c r="C263" s="11">
        <f>IF(E263="","",SUM('GSTR-2B'!F263:I263))</f>
        <v/>
      </c>
      <c r="D263" s="10">
        <f>UPPER(SUBSTITUTE(SUBSTITUTE(SUBSTITUTE(SUBSTITUTE(SUBSTITUTE(SUBSTITUTE(SUBSTITUTE(SUBSTITUTE(SUBSTITUTE(SUBSTITUTE(SUBSTITUTE(SUBSTITUTE(SUBSTITUTE('GSTR-2B'!C263&amp;""," ",""),"/",""),"-",""),".",""),",",""),"_",""),"\",""),"(",""),")",""),"#",""),"*",""),"?",""),"~",""))</f>
        <v/>
      </c>
      <c r="E263" s="10">
        <f>IF(OR(A263="",D263=""),"",A263&amp;"|"&amp;MID(D263,FIND(LEFT(TRIM(SUBSTITUTE(D263,"0"," ")),1),SUBSTITUTE(D263,"0"," ")),50))</f>
        <v/>
      </c>
      <c r="F263" s="12">
        <f>IF(E263="","",IFERROR(MATCH(E263,Reconciliation!$E$2:$E$501,0),0))</f>
        <v/>
      </c>
      <c r="G263" s="11">
        <f>IF(OR(E263="",F263=0),"",INDEX(Reconciliation!$C$2:$C$501,F263))</f>
        <v/>
      </c>
      <c r="H263" s="10">
        <f>IF(E263="","",IF(COUNTIF($E$2:E263,E263)&gt;1,"Duplicate in 2B",IF(F263=0,"Only in 2B","In books")))</f>
        <v/>
      </c>
      <c r="I263" s="10">
        <f>IF(H263="Only in 2B","Not in your purchase register: book it, or check the period and the GSTIN",IF(H263="Duplicate in 2B","Same key as an earlier 2B row: left out of the totals",""))</f>
        <v/>
      </c>
    </row>
    <row r="264">
      <c r="A264" s="10">
        <f>UPPER(SUBSTITUTE(TRIM('GSTR-2B'!A264&amp;"")," ",""))</f>
        <v/>
      </c>
      <c r="B264" s="10">
        <f>IF(E264="","",'GSTR-2B'!C264&amp;"")</f>
        <v/>
      </c>
      <c r="C264" s="11">
        <f>IF(E264="","",SUM('GSTR-2B'!F264:I264))</f>
        <v/>
      </c>
      <c r="D264" s="10">
        <f>UPPER(SUBSTITUTE(SUBSTITUTE(SUBSTITUTE(SUBSTITUTE(SUBSTITUTE(SUBSTITUTE(SUBSTITUTE(SUBSTITUTE(SUBSTITUTE(SUBSTITUTE(SUBSTITUTE(SUBSTITUTE(SUBSTITUTE('GSTR-2B'!C264&amp;""," ",""),"/",""),"-",""),".",""),",",""),"_",""),"\",""),"(",""),")",""),"#",""),"*",""),"?",""),"~",""))</f>
        <v/>
      </c>
      <c r="E264" s="10">
        <f>IF(OR(A264="",D264=""),"",A264&amp;"|"&amp;MID(D264,FIND(LEFT(TRIM(SUBSTITUTE(D264,"0"," ")),1),SUBSTITUTE(D264,"0"," ")),50))</f>
        <v/>
      </c>
      <c r="F264" s="12">
        <f>IF(E264="","",IFERROR(MATCH(E264,Reconciliation!$E$2:$E$501,0),0))</f>
        <v/>
      </c>
      <c r="G264" s="11">
        <f>IF(OR(E264="",F264=0),"",INDEX(Reconciliation!$C$2:$C$501,F264))</f>
        <v/>
      </c>
      <c r="H264" s="10">
        <f>IF(E264="","",IF(COUNTIF($E$2:E264,E264)&gt;1,"Duplicate in 2B",IF(F264=0,"Only in 2B","In books")))</f>
        <v/>
      </c>
      <c r="I264" s="10">
        <f>IF(H264="Only in 2B","Not in your purchase register: book it, or check the period and the GSTIN",IF(H264="Duplicate in 2B","Same key as an earlier 2B row: left out of the totals",""))</f>
        <v/>
      </c>
    </row>
    <row r="265">
      <c r="A265" s="10">
        <f>UPPER(SUBSTITUTE(TRIM('GSTR-2B'!A265&amp;"")," ",""))</f>
        <v/>
      </c>
      <c r="B265" s="10">
        <f>IF(E265="","",'GSTR-2B'!C265&amp;"")</f>
        <v/>
      </c>
      <c r="C265" s="11">
        <f>IF(E265="","",SUM('GSTR-2B'!F265:I265))</f>
        <v/>
      </c>
      <c r="D265" s="10">
        <f>UPPER(SUBSTITUTE(SUBSTITUTE(SUBSTITUTE(SUBSTITUTE(SUBSTITUTE(SUBSTITUTE(SUBSTITUTE(SUBSTITUTE(SUBSTITUTE(SUBSTITUTE(SUBSTITUTE(SUBSTITUTE(SUBSTITUTE('GSTR-2B'!C265&amp;""," ",""),"/",""),"-",""),".",""),",",""),"_",""),"\",""),"(",""),")",""),"#",""),"*",""),"?",""),"~",""))</f>
        <v/>
      </c>
      <c r="E265" s="10">
        <f>IF(OR(A265="",D265=""),"",A265&amp;"|"&amp;MID(D265,FIND(LEFT(TRIM(SUBSTITUTE(D265,"0"," ")),1),SUBSTITUTE(D265,"0"," ")),50))</f>
        <v/>
      </c>
      <c r="F265" s="12">
        <f>IF(E265="","",IFERROR(MATCH(E265,Reconciliation!$E$2:$E$501,0),0))</f>
        <v/>
      </c>
      <c r="G265" s="11">
        <f>IF(OR(E265="",F265=0),"",INDEX(Reconciliation!$C$2:$C$501,F265))</f>
        <v/>
      </c>
      <c r="H265" s="10">
        <f>IF(E265="","",IF(COUNTIF($E$2:E265,E265)&gt;1,"Duplicate in 2B",IF(F265=0,"Only in 2B","In books")))</f>
        <v/>
      </c>
      <c r="I265" s="10">
        <f>IF(H265="Only in 2B","Not in your purchase register: book it, or check the period and the GSTIN",IF(H265="Duplicate in 2B","Same key as an earlier 2B row: left out of the totals",""))</f>
        <v/>
      </c>
    </row>
    <row r="266">
      <c r="A266" s="10">
        <f>UPPER(SUBSTITUTE(TRIM('GSTR-2B'!A266&amp;"")," ",""))</f>
        <v/>
      </c>
      <c r="B266" s="10">
        <f>IF(E266="","",'GSTR-2B'!C266&amp;"")</f>
        <v/>
      </c>
      <c r="C266" s="11">
        <f>IF(E266="","",SUM('GSTR-2B'!F266:I266))</f>
        <v/>
      </c>
      <c r="D266" s="10">
        <f>UPPER(SUBSTITUTE(SUBSTITUTE(SUBSTITUTE(SUBSTITUTE(SUBSTITUTE(SUBSTITUTE(SUBSTITUTE(SUBSTITUTE(SUBSTITUTE(SUBSTITUTE(SUBSTITUTE(SUBSTITUTE(SUBSTITUTE('GSTR-2B'!C266&amp;""," ",""),"/",""),"-",""),".",""),",",""),"_",""),"\",""),"(",""),")",""),"#",""),"*",""),"?",""),"~",""))</f>
        <v/>
      </c>
      <c r="E266" s="10">
        <f>IF(OR(A266="",D266=""),"",A266&amp;"|"&amp;MID(D266,FIND(LEFT(TRIM(SUBSTITUTE(D266,"0"," ")),1),SUBSTITUTE(D266,"0"," ")),50))</f>
        <v/>
      </c>
      <c r="F266" s="12">
        <f>IF(E266="","",IFERROR(MATCH(E266,Reconciliation!$E$2:$E$501,0),0))</f>
        <v/>
      </c>
      <c r="G266" s="11">
        <f>IF(OR(E266="",F266=0),"",INDEX(Reconciliation!$C$2:$C$501,F266))</f>
        <v/>
      </c>
      <c r="H266" s="10">
        <f>IF(E266="","",IF(COUNTIF($E$2:E266,E266)&gt;1,"Duplicate in 2B",IF(F266=0,"Only in 2B","In books")))</f>
        <v/>
      </c>
      <c r="I266" s="10">
        <f>IF(H266="Only in 2B","Not in your purchase register: book it, or check the period and the GSTIN",IF(H266="Duplicate in 2B","Same key as an earlier 2B row: left out of the totals",""))</f>
        <v/>
      </c>
    </row>
    <row r="267">
      <c r="A267" s="10">
        <f>UPPER(SUBSTITUTE(TRIM('GSTR-2B'!A267&amp;"")," ",""))</f>
        <v/>
      </c>
      <c r="B267" s="10">
        <f>IF(E267="","",'GSTR-2B'!C267&amp;"")</f>
        <v/>
      </c>
      <c r="C267" s="11">
        <f>IF(E267="","",SUM('GSTR-2B'!F267:I267))</f>
        <v/>
      </c>
      <c r="D267" s="10">
        <f>UPPER(SUBSTITUTE(SUBSTITUTE(SUBSTITUTE(SUBSTITUTE(SUBSTITUTE(SUBSTITUTE(SUBSTITUTE(SUBSTITUTE(SUBSTITUTE(SUBSTITUTE(SUBSTITUTE(SUBSTITUTE(SUBSTITUTE('GSTR-2B'!C267&amp;""," ",""),"/",""),"-",""),".",""),",",""),"_",""),"\",""),"(",""),")",""),"#",""),"*",""),"?",""),"~",""))</f>
        <v/>
      </c>
      <c r="E267" s="10">
        <f>IF(OR(A267="",D267=""),"",A267&amp;"|"&amp;MID(D267,FIND(LEFT(TRIM(SUBSTITUTE(D267,"0"," ")),1),SUBSTITUTE(D267,"0"," ")),50))</f>
        <v/>
      </c>
      <c r="F267" s="12">
        <f>IF(E267="","",IFERROR(MATCH(E267,Reconciliation!$E$2:$E$501,0),0))</f>
        <v/>
      </c>
      <c r="G267" s="11">
        <f>IF(OR(E267="",F267=0),"",INDEX(Reconciliation!$C$2:$C$501,F267))</f>
        <v/>
      </c>
      <c r="H267" s="10">
        <f>IF(E267="","",IF(COUNTIF($E$2:E267,E267)&gt;1,"Duplicate in 2B",IF(F267=0,"Only in 2B","In books")))</f>
        <v/>
      </c>
      <c r="I267" s="10">
        <f>IF(H267="Only in 2B","Not in your purchase register: book it, or check the period and the GSTIN",IF(H267="Duplicate in 2B","Same key as an earlier 2B row: left out of the totals",""))</f>
        <v/>
      </c>
    </row>
    <row r="268">
      <c r="A268" s="10">
        <f>UPPER(SUBSTITUTE(TRIM('GSTR-2B'!A268&amp;"")," ",""))</f>
        <v/>
      </c>
      <c r="B268" s="10">
        <f>IF(E268="","",'GSTR-2B'!C268&amp;"")</f>
        <v/>
      </c>
      <c r="C268" s="11">
        <f>IF(E268="","",SUM('GSTR-2B'!F268:I268))</f>
        <v/>
      </c>
      <c r="D268" s="10">
        <f>UPPER(SUBSTITUTE(SUBSTITUTE(SUBSTITUTE(SUBSTITUTE(SUBSTITUTE(SUBSTITUTE(SUBSTITUTE(SUBSTITUTE(SUBSTITUTE(SUBSTITUTE(SUBSTITUTE(SUBSTITUTE(SUBSTITUTE('GSTR-2B'!C268&amp;""," ",""),"/",""),"-",""),".",""),",",""),"_",""),"\",""),"(",""),")",""),"#",""),"*",""),"?",""),"~",""))</f>
        <v/>
      </c>
      <c r="E268" s="10">
        <f>IF(OR(A268="",D268=""),"",A268&amp;"|"&amp;MID(D268,FIND(LEFT(TRIM(SUBSTITUTE(D268,"0"," ")),1),SUBSTITUTE(D268,"0"," ")),50))</f>
        <v/>
      </c>
      <c r="F268" s="12">
        <f>IF(E268="","",IFERROR(MATCH(E268,Reconciliation!$E$2:$E$501,0),0))</f>
        <v/>
      </c>
      <c r="G268" s="11">
        <f>IF(OR(E268="",F268=0),"",INDEX(Reconciliation!$C$2:$C$501,F268))</f>
        <v/>
      </c>
      <c r="H268" s="10">
        <f>IF(E268="","",IF(COUNTIF($E$2:E268,E268)&gt;1,"Duplicate in 2B",IF(F268=0,"Only in 2B","In books")))</f>
        <v/>
      </c>
      <c r="I268" s="10">
        <f>IF(H268="Only in 2B","Not in your purchase register: book it, or check the period and the GSTIN",IF(H268="Duplicate in 2B","Same key as an earlier 2B row: left out of the totals",""))</f>
        <v/>
      </c>
    </row>
    <row r="269">
      <c r="A269" s="10">
        <f>UPPER(SUBSTITUTE(TRIM('GSTR-2B'!A269&amp;"")," ",""))</f>
        <v/>
      </c>
      <c r="B269" s="10">
        <f>IF(E269="","",'GSTR-2B'!C269&amp;"")</f>
        <v/>
      </c>
      <c r="C269" s="11">
        <f>IF(E269="","",SUM('GSTR-2B'!F269:I269))</f>
        <v/>
      </c>
      <c r="D269" s="10">
        <f>UPPER(SUBSTITUTE(SUBSTITUTE(SUBSTITUTE(SUBSTITUTE(SUBSTITUTE(SUBSTITUTE(SUBSTITUTE(SUBSTITUTE(SUBSTITUTE(SUBSTITUTE(SUBSTITUTE(SUBSTITUTE(SUBSTITUTE('GSTR-2B'!C269&amp;""," ",""),"/",""),"-",""),".",""),",",""),"_",""),"\",""),"(",""),")",""),"#",""),"*",""),"?",""),"~",""))</f>
        <v/>
      </c>
      <c r="E269" s="10">
        <f>IF(OR(A269="",D269=""),"",A269&amp;"|"&amp;MID(D269,FIND(LEFT(TRIM(SUBSTITUTE(D269,"0"," ")),1),SUBSTITUTE(D269,"0"," ")),50))</f>
        <v/>
      </c>
      <c r="F269" s="12">
        <f>IF(E269="","",IFERROR(MATCH(E269,Reconciliation!$E$2:$E$501,0),0))</f>
        <v/>
      </c>
      <c r="G269" s="11">
        <f>IF(OR(E269="",F269=0),"",INDEX(Reconciliation!$C$2:$C$501,F269))</f>
        <v/>
      </c>
      <c r="H269" s="10">
        <f>IF(E269="","",IF(COUNTIF($E$2:E269,E269)&gt;1,"Duplicate in 2B",IF(F269=0,"Only in 2B","In books")))</f>
        <v/>
      </c>
      <c r="I269" s="10">
        <f>IF(H269="Only in 2B","Not in your purchase register: book it, or check the period and the GSTIN",IF(H269="Duplicate in 2B","Same key as an earlier 2B row: left out of the totals",""))</f>
        <v/>
      </c>
    </row>
    <row r="270">
      <c r="A270" s="10">
        <f>UPPER(SUBSTITUTE(TRIM('GSTR-2B'!A270&amp;"")," ",""))</f>
        <v/>
      </c>
      <c r="B270" s="10">
        <f>IF(E270="","",'GSTR-2B'!C270&amp;"")</f>
        <v/>
      </c>
      <c r="C270" s="11">
        <f>IF(E270="","",SUM('GSTR-2B'!F270:I270))</f>
        <v/>
      </c>
      <c r="D270" s="10">
        <f>UPPER(SUBSTITUTE(SUBSTITUTE(SUBSTITUTE(SUBSTITUTE(SUBSTITUTE(SUBSTITUTE(SUBSTITUTE(SUBSTITUTE(SUBSTITUTE(SUBSTITUTE(SUBSTITUTE(SUBSTITUTE(SUBSTITUTE('GSTR-2B'!C270&amp;""," ",""),"/",""),"-",""),".",""),",",""),"_",""),"\",""),"(",""),")",""),"#",""),"*",""),"?",""),"~",""))</f>
        <v/>
      </c>
      <c r="E270" s="10">
        <f>IF(OR(A270="",D270=""),"",A270&amp;"|"&amp;MID(D270,FIND(LEFT(TRIM(SUBSTITUTE(D270,"0"," ")),1),SUBSTITUTE(D270,"0"," ")),50))</f>
        <v/>
      </c>
      <c r="F270" s="12">
        <f>IF(E270="","",IFERROR(MATCH(E270,Reconciliation!$E$2:$E$501,0),0))</f>
        <v/>
      </c>
      <c r="G270" s="11">
        <f>IF(OR(E270="",F270=0),"",INDEX(Reconciliation!$C$2:$C$501,F270))</f>
        <v/>
      </c>
      <c r="H270" s="10">
        <f>IF(E270="","",IF(COUNTIF($E$2:E270,E270)&gt;1,"Duplicate in 2B",IF(F270=0,"Only in 2B","In books")))</f>
        <v/>
      </c>
      <c r="I270" s="10">
        <f>IF(H270="Only in 2B","Not in your purchase register: book it, or check the period and the GSTIN",IF(H270="Duplicate in 2B","Same key as an earlier 2B row: left out of the totals",""))</f>
        <v/>
      </c>
    </row>
    <row r="271">
      <c r="A271" s="10">
        <f>UPPER(SUBSTITUTE(TRIM('GSTR-2B'!A271&amp;"")," ",""))</f>
        <v/>
      </c>
      <c r="B271" s="10">
        <f>IF(E271="","",'GSTR-2B'!C271&amp;"")</f>
        <v/>
      </c>
      <c r="C271" s="11">
        <f>IF(E271="","",SUM('GSTR-2B'!F271:I271))</f>
        <v/>
      </c>
      <c r="D271" s="10">
        <f>UPPER(SUBSTITUTE(SUBSTITUTE(SUBSTITUTE(SUBSTITUTE(SUBSTITUTE(SUBSTITUTE(SUBSTITUTE(SUBSTITUTE(SUBSTITUTE(SUBSTITUTE(SUBSTITUTE(SUBSTITUTE(SUBSTITUTE('GSTR-2B'!C271&amp;""," ",""),"/",""),"-",""),".",""),",",""),"_",""),"\",""),"(",""),")",""),"#",""),"*",""),"?",""),"~",""))</f>
        <v/>
      </c>
      <c r="E271" s="10">
        <f>IF(OR(A271="",D271=""),"",A271&amp;"|"&amp;MID(D271,FIND(LEFT(TRIM(SUBSTITUTE(D271,"0"," ")),1),SUBSTITUTE(D271,"0"," ")),50))</f>
        <v/>
      </c>
      <c r="F271" s="12">
        <f>IF(E271="","",IFERROR(MATCH(E271,Reconciliation!$E$2:$E$501,0),0))</f>
        <v/>
      </c>
      <c r="G271" s="11">
        <f>IF(OR(E271="",F271=0),"",INDEX(Reconciliation!$C$2:$C$501,F271))</f>
        <v/>
      </c>
      <c r="H271" s="10">
        <f>IF(E271="","",IF(COUNTIF($E$2:E271,E271)&gt;1,"Duplicate in 2B",IF(F271=0,"Only in 2B","In books")))</f>
        <v/>
      </c>
      <c r="I271" s="10">
        <f>IF(H271="Only in 2B","Not in your purchase register: book it, or check the period and the GSTIN",IF(H271="Duplicate in 2B","Same key as an earlier 2B row: left out of the totals",""))</f>
        <v/>
      </c>
    </row>
    <row r="272">
      <c r="A272" s="10">
        <f>UPPER(SUBSTITUTE(TRIM('GSTR-2B'!A272&amp;"")," ",""))</f>
        <v/>
      </c>
      <c r="B272" s="10">
        <f>IF(E272="","",'GSTR-2B'!C272&amp;"")</f>
        <v/>
      </c>
      <c r="C272" s="11">
        <f>IF(E272="","",SUM('GSTR-2B'!F272:I272))</f>
        <v/>
      </c>
      <c r="D272" s="10">
        <f>UPPER(SUBSTITUTE(SUBSTITUTE(SUBSTITUTE(SUBSTITUTE(SUBSTITUTE(SUBSTITUTE(SUBSTITUTE(SUBSTITUTE(SUBSTITUTE(SUBSTITUTE(SUBSTITUTE(SUBSTITUTE(SUBSTITUTE('GSTR-2B'!C272&amp;""," ",""),"/",""),"-",""),".",""),",",""),"_",""),"\",""),"(",""),")",""),"#",""),"*",""),"?",""),"~",""))</f>
        <v/>
      </c>
      <c r="E272" s="10">
        <f>IF(OR(A272="",D272=""),"",A272&amp;"|"&amp;MID(D272,FIND(LEFT(TRIM(SUBSTITUTE(D272,"0"," ")),1),SUBSTITUTE(D272,"0"," ")),50))</f>
        <v/>
      </c>
      <c r="F272" s="12">
        <f>IF(E272="","",IFERROR(MATCH(E272,Reconciliation!$E$2:$E$501,0),0))</f>
        <v/>
      </c>
      <c r="G272" s="11">
        <f>IF(OR(E272="",F272=0),"",INDEX(Reconciliation!$C$2:$C$501,F272))</f>
        <v/>
      </c>
      <c r="H272" s="10">
        <f>IF(E272="","",IF(COUNTIF($E$2:E272,E272)&gt;1,"Duplicate in 2B",IF(F272=0,"Only in 2B","In books")))</f>
        <v/>
      </c>
      <c r="I272" s="10">
        <f>IF(H272="Only in 2B","Not in your purchase register: book it, or check the period and the GSTIN",IF(H272="Duplicate in 2B","Same key as an earlier 2B row: left out of the totals",""))</f>
        <v/>
      </c>
    </row>
    <row r="273">
      <c r="A273" s="10">
        <f>UPPER(SUBSTITUTE(TRIM('GSTR-2B'!A273&amp;"")," ",""))</f>
        <v/>
      </c>
      <c r="B273" s="10">
        <f>IF(E273="","",'GSTR-2B'!C273&amp;"")</f>
        <v/>
      </c>
      <c r="C273" s="11">
        <f>IF(E273="","",SUM('GSTR-2B'!F273:I273))</f>
        <v/>
      </c>
      <c r="D273" s="10">
        <f>UPPER(SUBSTITUTE(SUBSTITUTE(SUBSTITUTE(SUBSTITUTE(SUBSTITUTE(SUBSTITUTE(SUBSTITUTE(SUBSTITUTE(SUBSTITUTE(SUBSTITUTE(SUBSTITUTE(SUBSTITUTE(SUBSTITUTE('GSTR-2B'!C273&amp;""," ",""),"/",""),"-",""),".",""),",",""),"_",""),"\",""),"(",""),")",""),"#",""),"*",""),"?",""),"~",""))</f>
        <v/>
      </c>
      <c r="E273" s="10">
        <f>IF(OR(A273="",D273=""),"",A273&amp;"|"&amp;MID(D273,FIND(LEFT(TRIM(SUBSTITUTE(D273,"0"," ")),1),SUBSTITUTE(D273,"0"," ")),50))</f>
        <v/>
      </c>
      <c r="F273" s="12">
        <f>IF(E273="","",IFERROR(MATCH(E273,Reconciliation!$E$2:$E$501,0),0))</f>
        <v/>
      </c>
      <c r="G273" s="11">
        <f>IF(OR(E273="",F273=0),"",INDEX(Reconciliation!$C$2:$C$501,F273))</f>
        <v/>
      </c>
      <c r="H273" s="10">
        <f>IF(E273="","",IF(COUNTIF($E$2:E273,E273)&gt;1,"Duplicate in 2B",IF(F273=0,"Only in 2B","In books")))</f>
        <v/>
      </c>
      <c r="I273" s="10">
        <f>IF(H273="Only in 2B","Not in your purchase register: book it, or check the period and the GSTIN",IF(H273="Duplicate in 2B","Same key as an earlier 2B row: left out of the totals",""))</f>
        <v/>
      </c>
    </row>
    <row r="274">
      <c r="A274" s="10">
        <f>UPPER(SUBSTITUTE(TRIM('GSTR-2B'!A274&amp;"")," ",""))</f>
        <v/>
      </c>
      <c r="B274" s="10">
        <f>IF(E274="","",'GSTR-2B'!C274&amp;"")</f>
        <v/>
      </c>
      <c r="C274" s="11">
        <f>IF(E274="","",SUM('GSTR-2B'!F274:I274))</f>
        <v/>
      </c>
      <c r="D274" s="10">
        <f>UPPER(SUBSTITUTE(SUBSTITUTE(SUBSTITUTE(SUBSTITUTE(SUBSTITUTE(SUBSTITUTE(SUBSTITUTE(SUBSTITUTE(SUBSTITUTE(SUBSTITUTE(SUBSTITUTE(SUBSTITUTE(SUBSTITUTE('GSTR-2B'!C274&amp;""," ",""),"/",""),"-",""),".",""),",",""),"_",""),"\",""),"(",""),")",""),"#",""),"*",""),"?",""),"~",""))</f>
        <v/>
      </c>
      <c r="E274" s="10">
        <f>IF(OR(A274="",D274=""),"",A274&amp;"|"&amp;MID(D274,FIND(LEFT(TRIM(SUBSTITUTE(D274,"0"," ")),1),SUBSTITUTE(D274,"0"," ")),50))</f>
        <v/>
      </c>
      <c r="F274" s="12">
        <f>IF(E274="","",IFERROR(MATCH(E274,Reconciliation!$E$2:$E$501,0),0))</f>
        <v/>
      </c>
      <c r="G274" s="11">
        <f>IF(OR(E274="",F274=0),"",INDEX(Reconciliation!$C$2:$C$501,F274))</f>
        <v/>
      </c>
      <c r="H274" s="10">
        <f>IF(E274="","",IF(COUNTIF($E$2:E274,E274)&gt;1,"Duplicate in 2B",IF(F274=0,"Only in 2B","In books")))</f>
        <v/>
      </c>
      <c r="I274" s="10">
        <f>IF(H274="Only in 2B","Not in your purchase register: book it, or check the period and the GSTIN",IF(H274="Duplicate in 2B","Same key as an earlier 2B row: left out of the totals",""))</f>
        <v/>
      </c>
    </row>
    <row r="275">
      <c r="A275" s="10">
        <f>UPPER(SUBSTITUTE(TRIM('GSTR-2B'!A275&amp;"")," ",""))</f>
        <v/>
      </c>
      <c r="B275" s="10">
        <f>IF(E275="","",'GSTR-2B'!C275&amp;"")</f>
        <v/>
      </c>
      <c r="C275" s="11">
        <f>IF(E275="","",SUM('GSTR-2B'!F275:I275))</f>
        <v/>
      </c>
      <c r="D275" s="10">
        <f>UPPER(SUBSTITUTE(SUBSTITUTE(SUBSTITUTE(SUBSTITUTE(SUBSTITUTE(SUBSTITUTE(SUBSTITUTE(SUBSTITUTE(SUBSTITUTE(SUBSTITUTE(SUBSTITUTE(SUBSTITUTE(SUBSTITUTE('GSTR-2B'!C275&amp;""," ",""),"/",""),"-",""),".",""),",",""),"_",""),"\",""),"(",""),")",""),"#",""),"*",""),"?",""),"~",""))</f>
        <v/>
      </c>
      <c r="E275" s="10">
        <f>IF(OR(A275="",D275=""),"",A275&amp;"|"&amp;MID(D275,FIND(LEFT(TRIM(SUBSTITUTE(D275,"0"," ")),1),SUBSTITUTE(D275,"0"," ")),50))</f>
        <v/>
      </c>
      <c r="F275" s="12">
        <f>IF(E275="","",IFERROR(MATCH(E275,Reconciliation!$E$2:$E$501,0),0))</f>
        <v/>
      </c>
      <c r="G275" s="11">
        <f>IF(OR(E275="",F275=0),"",INDEX(Reconciliation!$C$2:$C$501,F275))</f>
        <v/>
      </c>
      <c r="H275" s="10">
        <f>IF(E275="","",IF(COUNTIF($E$2:E275,E275)&gt;1,"Duplicate in 2B",IF(F275=0,"Only in 2B","In books")))</f>
        <v/>
      </c>
      <c r="I275" s="10">
        <f>IF(H275="Only in 2B","Not in your purchase register: book it, or check the period and the GSTIN",IF(H275="Duplicate in 2B","Same key as an earlier 2B row: left out of the totals",""))</f>
        <v/>
      </c>
    </row>
    <row r="276">
      <c r="A276" s="10">
        <f>UPPER(SUBSTITUTE(TRIM('GSTR-2B'!A276&amp;"")," ",""))</f>
        <v/>
      </c>
      <c r="B276" s="10">
        <f>IF(E276="","",'GSTR-2B'!C276&amp;"")</f>
        <v/>
      </c>
      <c r="C276" s="11">
        <f>IF(E276="","",SUM('GSTR-2B'!F276:I276))</f>
        <v/>
      </c>
      <c r="D276" s="10">
        <f>UPPER(SUBSTITUTE(SUBSTITUTE(SUBSTITUTE(SUBSTITUTE(SUBSTITUTE(SUBSTITUTE(SUBSTITUTE(SUBSTITUTE(SUBSTITUTE(SUBSTITUTE(SUBSTITUTE(SUBSTITUTE(SUBSTITUTE('GSTR-2B'!C276&amp;""," ",""),"/",""),"-",""),".",""),",",""),"_",""),"\",""),"(",""),")",""),"#",""),"*",""),"?",""),"~",""))</f>
        <v/>
      </c>
      <c r="E276" s="10">
        <f>IF(OR(A276="",D276=""),"",A276&amp;"|"&amp;MID(D276,FIND(LEFT(TRIM(SUBSTITUTE(D276,"0"," ")),1),SUBSTITUTE(D276,"0"," ")),50))</f>
        <v/>
      </c>
      <c r="F276" s="12">
        <f>IF(E276="","",IFERROR(MATCH(E276,Reconciliation!$E$2:$E$501,0),0))</f>
        <v/>
      </c>
      <c r="G276" s="11">
        <f>IF(OR(E276="",F276=0),"",INDEX(Reconciliation!$C$2:$C$501,F276))</f>
        <v/>
      </c>
      <c r="H276" s="10">
        <f>IF(E276="","",IF(COUNTIF($E$2:E276,E276)&gt;1,"Duplicate in 2B",IF(F276=0,"Only in 2B","In books")))</f>
        <v/>
      </c>
      <c r="I276" s="10">
        <f>IF(H276="Only in 2B","Not in your purchase register: book it, or check the period and the GSTIN",IF(H276="Duplicate in 2B","Same key as an earlier 2B row: left out of the totals",""))</f>
        <v/>
      </c>
    </row>
    <row r="277">
      <c r="A277" s="10">
        <f>UPPER(SUBSTITUTE(TRIM('GSTR-2B'!A277&amp;"")," ",""))</f>
        <v/>
      </c>
      <c r="B277" s="10">
        <f>IF(E277="","",'GSTR-2B'!C277&amp;"")</f>
        <v/>
      </c>
      <c r="C277" s="11">
        <f>IF(E277="","",SUM('GSTR-2B'!F277:I277))</f>
        <v/>
      </c>
      <c r="D277" s="10">
        <f>UPPER(SUBSTITUTE(SUBSTITUTE(SUBSTITUTE(SUBSTITUTE(SUBSTITUTE(SUBSTITUTE(SUBSTITUTE(SUBSTITUTE(SUBSTITUTE(SUBSTITUTE(SUBSTITUTE(SUBSTITUTE(SUBSTITUTE('GSTR-2B'!C277&amp;""," ",""),"/",""),"-",""),".",""),",",""),"_",""),"\",""),"(",""),")",""),"#",""),"*",""),"?",""),"~",""))</f>
        <v/>
      </c>
      <c r="E277" s="10">
        <f>IF(OR(A277="",D277=""),"",A277&amp;"|"&amp;MID(D277,FIND(LEFT(TRIM(SUBSTITUTE(D277,"0"," ")),1),SUBSTITUTE(D277,"0"," ")),50))</f>
        <v/>
      </c>
      <c r="F277" s="12">
        <f>IF(E277="","",IFERROR(MATCH(E277,Reconciliation!$E$2:$E$501,0),0))</f>
        <v/>
      </c>
      <c r="G277" s="11">
        <f>IF(OR(E277="",F277=0),"",INDEX(Reconciliation!$C$2:$C$501,F277))</f>
        <v/>
      </c>
      <c r="H277" s="10">
        <f>IF(E277="","",IF(COUNTIF($E$2:E277,E277)&gt;1,"Duplicate in 2B",IF(F277=0,"Only in 2B","In books")))</f>
        <v/>
      </c>
      <c r="I277" s="10">
        <f>IF(H277="Only in 2B","Not in your purchase register: book it, or check the period and the GSTIN",IF(H277="Duplicate in 2B","Same key as an earlier 2B row: left out of the totals",""))</f>
        <v/>
      </c>
    </row>
    <row r="278">
      <c r="A278" s="10">
        <f>UPPER(SUBSTITUTE(TRIM('GSTR-2B'!A278&amp;"")," ",""))</f>
        <v/>
      </c>
      <c r="B278" s="10">
        <f>IF(E278="","",'GSTR-2B'!C278&amp;"")</f>
        <v/>
      </c>
      <c r="C278" s="11">
        <f>IF(E278="","",SUM('GSTR-2B'!F278:I278))</f>
        <v/>
      </c>
      <c r="D278" s="10">
        <f>UPPER(SUBSTITUTE(SUBSTITUTE(SUBSTITUTE(SUBSTITUTE(SUBSTITUTE(SUBSTITUTE(SUBSTITUTE(SUBSTITUTE(SUBSTITUTE(SUBSTITUTE(SUBSTITUTE(SUBSTITUTE(SUBSTITUTE('GSTR-2B'!C278&amp;""," ",""),"/",""),"-",""),".",""),",",""),"_",""),"\",""),"(",""),")",""),"#",""),"*",""),"?",""),"~",""))</f>
        <v/>
      </c>
      <c r="E278" s="10">
        <f>IF(OR(A278="",D278=""),"",A278&amp;"|"&amp;MID(D278,FIND(LEFT(TRIM(SUBSTITUTE(D278,"0"," ")),1),SUBSTITUTE(D278,"0"," ")),50))</f>
        <v/>
      </c>
      <c r="F278" s="12">
        <f>IF(E278="","",IFERROR(MATCH(E278,Reconciliation!$E$2:$E$501,0),0))</f>
        <v/>
      </c>
      <c r="G278" s="11">
        <f>IF(OR(E278="",F278=0),"",INDEX(Reconciliation!$C$2:$C$501,F278))</f>
        <v/>
      </c>
      <c r="H278" s="10">
        <f>IF(E278="","",IF(COUNTIF($E$2:E278,E278)&gt;1,"Duplicate in 2B",IF(F278=0,"Only in 2B","In books")))</f>
        <v/>
      </c>
      <c r="I278" s="10">
        <f>IF(H278="Only in 2B","Not in your purchase register: book it, or check the period and the GSTIN",IF(H278="Duplicate in 2B","Same key as an earlier 2B row: left out of the totals",""))</f>
        <v/>
      </c>
    </row>
    <row r="279">
      <c r="A279" s="10">
        <f>UPPER(SUBSTITUTE(TRIM('GSTR-2B'!A279&amp;"")," ",""))</f>
        <v/>
      </c>
      <c r="B279" s="10">
        <f>IF(E279="","",'GSTR-2B'!C279&amp;"")</f>
        <v/>
      </c>
      <c r="C279" s="11">
        <f>IF(E279="","",SUM('GSTR-2B'!F279:I279))</f>
        <v/>
      </c>
      <c r="D279" s="10">
        <f>UPPER(SUBSTITUTE(SUBSTITUTE(SUBSTITUTE(SUBSTITUTE(SUBSTITUTE(SUBSTITUTE(SUBSTITUTE(SUBSTITUTE(SUBSTITUTE(SUBSTITUTE(SUBSTITUTE(SUBSTITUTE(SUBSTITUTE('GSTR-2B'!C279&amp;""," ",""),"/",""),"-",""),".",""),",",""),"_",""),"\",""),"(",""),")",""),"#",""),"*",""),"?",""),"~",""))</f>
        <v/>
      </c>
      <c r="E279" s="10">
        <f>IF(OR(A279="",D279=""),"",A279&amp;"|"&amp;MID(D279,FIND(LEFT(TRIM(SUBSTITUTE(D279,"0"," ")),1),SUBSTITUTE(D279,"0"," ")),50))</f>
        <v/>
      </c>
      <c r="F279" s="12">
        <f>IF(E279="","",IFERROR(MATCH(E279,Reconciliation!$E$2:$E$501,0),0))</f>
        <v/>
      </c>
      <c r="G279" s="11">
        <f>IF(OR(E279="",F279=0),"",INDEX(Reconciliation!$C$2:$C$501,F279))</f>
        <v/>
      </c>
      <c r="H279" s="10">
        <f>IF(E279="","",IF(COUNTIF($E$2:E279,E279)&gt;1,"Duplicate in 2B",IF(F279=0,"Only in 2B","In books")))</f>
        <v/>
      </c>
      <c r="I279" s="10">
        <f>IF(H279="Only in 2B","Not in your purchase register: book it, or check the period and the GSTIN",IF(H279="Duplicate in 2B","Same key as an earlier 2B row: left out of the totals",""))</f>
        <v/>
      </c>
    </row>
    <row r="280">
      <c r="A280" s="10">
        <f>UPPER(SUBSTITUTE(TRIM('GSTR-2B'!A280&amp;"")," ",""))</f>
        <v/>
      </c>
      <c r="B280" s="10">
        <f>IF(E280="","",'GSTR-2B'!C280&amp;"")</f>
        <v/>
      </c>
      <c r="C280" s="11">
        <f>IF(E280="","",SUM('GSTR-2B'!F280:I280))</f>
        <v/>
      </c>
      <c r="D280" s="10">
        <f>UPPER(SUBSTITUTE(SUBSTITUTE(SUBSTITUTE(SUBSTITUTE(SUBSTITUTE(SUBSTITUTE(SUBSTITUTE(SUBSTITUTE(SUBSTITUTE(SUBSTITUTE(SUBSTITUTE(SUBSTITUTE(SUBSTITUTE('GSTR-2B'!C280&amp;""," ",""),"/",""),"-",""),".",""),",",""),"_",""),"\",""),"(",""),")",""),"#",""),"*",""),"?",""),"~",""))</f>
        <v/>
      </c>
      <c r="E280" s="10">
        <f>IF(OR(A280="",D280=""),"",A280&amp;"|"&amp;MID(D280,FIND(LEFT(TRIM(SUBSTITUTE(D280,"0"," ")),1),SUBSTITUTE(D280,"0"," ")),50))</f>
        <v/>
      </c>
      <c r="F280" s="12">
        <f>IF(E280="","",IFERROR(MATCH(E280,Reconciliation!$E$2:$E$501,0),0))</f>
        <v/>
      </c>
      <c r="G280" s="11">
        <f>IF(OR(E280="",F280=0),"",INDEX(Reconciliation!$C$2:$C$501,F280))</f>
        <v/>
      </c>
      <c r="H280" s="10">
        <f>IF(E280="","",IF(COUNTIF($E$2:E280,E280)&gt;1,"Duplicate in 2B",IF(F280=0,"Only in 2B","In books")))</f>
        <v/>
      </c>
      <c r="I280" s="10">
        <f>IF(H280="Only in 2B","Not in your purchase register: book it, or check the period and the GSTIN",IF(H280="Duplicate in 2B","Same key as an earlier 2B row: left out of the totals",""))</f>
        <v/>
      </c>
    </row>
    <row r="281">
      <c r="A281" s="10">
        <f>UPPER(SUBSTITUTE(TRIM('GSTR-2B'!A281&amp;"")," ",""))</f>
        <v/>
      </c>
      <c r="B281" s="10">
        <f>IF(E281="","",'GSTR-2B'!C281&amp;"")</f>
        <v/>
      </c>
      <c r="C281" s="11">
        <f>IF(E281="","",SUM('GSTR-2B'!F281:I281))</f>
        <v/>
      </c>
      <c r="D281" s="10">
        <f>UPPER(SUBSTITUTE(SUBSTITUTE(SUBSTITUTE(SUBSTITUTE(SUBSTITUTE(SUBSTITUTE(SUBSTITUTE(SUBSTITUTE(SUBSTITUTE(SUBSTITUTE(SUBSTITUTE(SUBSTITUTE(SUBSTITUTE('GSTR-2B'!C281&amp;""," ",""),"/",""),"-",""),".",""),",",""),"_",""),"\",""),"(",""),")",""),"#",""),"*",""),"?",""),"~",""))</f>
        <v/>
      </c>
      <c r="E281" s="10">
        <f>IF(OR(A281="",D281=""),"",A281&amp;"|"&amp;MID(D281,FIND(LEFT(TRIM(SUBSTITUTE(D281,"0"," ")),1),SUBSTITUTE(D281,"0"," ")),50))</f>
        <v/>
      </c>
      <c r="F281" s="12">
        <f>IF(E281="","",IFERROR(MATCH(E281,Reconciliation!$E$2:$E$501,0),0))</f>
        <v/>
      </c>
      <c r="G281" s="11">
        <f>IF(OR(E281="",F281=0),"",INDEX(Reconciliation!$C$2:$C$501,F281))</f>
        <v/>
      </c>
      <c r="H281" s="10">
        <f>IF(E281="","",IF(COUNTIF($E$2:E281,E281)&gt;1,"Duplicate in 2B",IF(F281=0,"Only in 2B","In books")))</f>
        <v/>
      </c>
      <c r="I281" s="10">
        <f>IF(H281="Only in 2B","Not in your purchase register: book it, or check the period and the GSTIN",IF(H281="Duplicate in 2B","Same key as an earlier 2B row: left out of the totals",""))</f>
        <v/>
      </c>
    </row>
    <row r="282">
      <c r="A282" s="10">
        <f>UPPER(SUBSTITUTE(TRIM('GSTR-2B'!A282&amp;"")," ",""))</f>
        <v/>
      </c>
      <c r="B282" s="10">
        <f>IF(E282="","",'GSTR-2B'!C282&amp;"")</f>
        <v/>
      </c>
      <c r="C282" s="11">
        <f>IF(E282="","",SUM('GSTR-2B'!F282:I282))</f>
        <v/>
      </c>
      <c r="D282" s="10">
        <f>UPPER(SUBSTITUTE(SUBSTITUTE(SUBSTITUTE(SUBSTITUTE(SUBSTITUTE(SUBSTITUTE(SUBSTITUTE(SUBSTITUTE(SUBSTITUTE(SUBSTITUTE(SUBSTITUTE(SUBSTITUTE(SUBSTITUTE('GSTR-2B'!C282&amp;""," ",""),"/",""),"-",""),".",""),",",""),"_",""),"\",""),"(",""),")",""),"#",""),"*",""),"?",""),"~",""))</f>
        <v/>
      </c>
      <c r="E282" s="10">
        <f>IF(OR(A282="",D282=""),"",A282&amp;"|"&amp;MID(D282,FIND(LEFT(TRIM(SUBSTITUTE(D282,"0"," ")),1),SUBSTITUTE(D282,"0"," ")),50))</f>
        <v/>
      </c>
      <c r="F282" s="12">
        <f>IF(E282="","",IFERROR(MATCH(E282,Reconciliation!$E$2:$E$501,0),0))</f>
        <v/>
      </c>
      <c r="G282" s="11">
        <f>IF(OR(E282="",F282=0),"",INDEX(Reconciliation!$C$2:$C$501,F282))</f>
        <v/>
      </c>
      <c r="H282" s="10">
        <f>IF(E282="","",IF(COUNTIF($E$2:E282,E282)&gt;1,"Duplicate in 2B",IF(F282=0,"Only in 2B","In books")))</f>
        <v/>
      </c>
      <c r="I282" s="10">
        <f>IF(H282="Only in 2B","Not in your purchase register: book it, or check the period and the GSTIN",IF(H282="Duplicate in 2B","Same key as an earlier 2B row: left out of the totals",""))</f>
        <v/>
      </c>
    </row>
    <row r="283">
      <c r="A283" s="10">
        <f>UPPER(SUBSTITUTE(TRIM('GSTR-2B'!A283&amp;"")," ",""))</f>
        <v/>
      </c>
      <c r="B283" s="10">
        <f>IF(E283="","",'GSTR-2B'!C283&amp;"")</f>
        <v/>
      </c>
      <c r="C283" s="11">
        <f>IF(E283="","",SUM('GSTR-2B'!F283:I283))</f>
        <v/>
      </c>
      <c r="D283" s="10">
        <f>UPPER(SUBSTITUTE(SUBSTITUTE(SUBSTITUTE(SUBSTITUTE(SUBSTITUTE(SUBSTITUTE(SUBSTITUTE(SUBSTITUTE(SUBSTITUTE(SUBSTITUTE(SUBSTITUTE(SUBSTITUTE(SUBSTITUTE('GSTR-2B'!C283&amp;""," ",""),"/",""),"-",""),".",""),",",""),"_",""),"\",""),"(",""),")",""),"#",""),"*",""),"?",""),"~",""))</f>
        <v/>
      </c>
      <c r="E283" s="10">
        <f>IF(OR(A283="",D283=""),"",A283&amp;"|"&amp;MID(D283,FIND(LEFT(TRIM(SUBSTITUTE(D283,"0"," ")),1),SUBSTITUTE(D283,"0"," ")),50))</f>
        <v/>
      </c>
      <c r="F283" s="12">
        <f>IF(E283="","",IFERROR(MATCH(E283,Reconciliation!$E$2:$E$501,0),0))</f>
        <v/>
      </c>
      <c r="G283" s="11">
        <f>IF(OR(E283="",F283=0),"",INDEX(Reconciliation!$C$2:$C$501,F283))</f>
        <v/>
      </c>
      <c r="H283" s="10">
        <f>IF(E283="","",IF(COUNTIF($E$2:E283,E283)&gt;1,"Duplicate in 2B",IF(F283=0,"Only in 2B","In books")))</f>
        <v/>
      </c>
      <c r="I283" s="10">
        <f>IF(H283="Only in 2B","Not in your purchase register: book it, or check the period and the GSTIN",IF(H283="Duplicate in 2B","Same key as an earlier 2B row: left out of the totals",""))</f>
        <v/>
      </c>
    </row>
    <row r="284">
      <c r="A284" s="10">
        <f>UPPER(SUBSTITUTE(TRIM('GSTR-2B'!A284&amp;"")," ",""))</f>
        <v/>
      </c>
      <c r="B284" s="10">
        <f>IF(E284="","",'GSTR-2B'!C284&amp;"")</f>
        <v/>
      </c>
      <c r="C284" s="11">
        <f>IF(E284="","",SUM('GSTR-2B'!F284:I284))</f>
        <v/>
      </c>
      <c r="D284" s="10">
        <f>UPPER(SUBSTITUTE(SUBSTITUTE(SUBSTITUTE(SUBSTITUTE(SUBSTITUTE(SUBSTITUTE(SUBSTITUTE(SUBSTITUTE(SUBSTITUTE(SUBSTITUTE(SUBSTITUTE(SUBSTITUTE(SUBSTITUTE('GSTR-2B'!C284&amp;""," ",""),"/",""),"-",""),".",""),",",""),"_",""),"\",""),"(",""),")",""),"#",""),"*",""),"?",""),"~",""))</f>
        <v/>
      </c>
      <c r="E284" s="10">
        <f>IF(OR(A284="",D284=""),"",A284&amp;"|"&amp;MID(D284,FIND(LEFT(TRIM(SUBSTITUTE(D284,"0"," ")),1),SUBSTITUTE(D284,"0"," ")),50))</f>
        <v/>
      </c>
      <c r="F284" s="12">
        <f>IF(E284="","",IFERROR(MATCH(E284,Reconciliation!$E$2:$E$501,0),0))</f>
        <v/>
      </c>
      <c r="G284" s="11">
        <f>IF(OR(E284="",F284=0),"",INDEX(Reconciliation!$C$2:$C$501,F284))</f>
        <v/>
      </c>
      <c r="H284" s="10">
        <f>IF(E284="","",IF(COUNTIF($E$2:E284,E284)&gt;1,"Duplicate in 2B",IF(F284=0,"Only in 2B","In books")))</f>
        <v/>
      </c>
      <c r="I284" s="10">
        <f>IF(H284="Only in 2B","Not in your purchase register: book it, or check the period and the GSTIN",IF(H284="Duplicate in 2B","Same key as an earlier 2B row: left out of the totals",""))</f>
        <v/>
      </c>
    </row>
    <row r="285">
      <c r="A285" s="10">
        <f>UPPER(SUBSTITUTE(TRIM('GSTR-2B'!A285&amp;"")," ",""))</f>
        <v/>
      </c>
      <c r="B285" s="10">
        <f>IF(E285="","",'GSTR-2B'!C285&amp;"")</f>
        <v/>
      </c>
      <c r="C285" s="11">
        <f>IF(E285="","",SUM('GSTR-2B'!F285:I285))</f>
        <v/>
      </c>
      <c r="D285" s="10">
        <f>UPPER(SUBSTITUTE(SUBSTITUTE(SUBSTITUTE(SUBSTITUTE(SUBSTITUTE(SUBSTITUTE(SUBSTITUTE(SUBSTITUTE(SUBSTITUTE(SUBSTITUTE(SUBSTITUTE(SUBSTITUTE(SUBSTITUTE('GSTR-2B'!C285&amp;""," ",""),"/",""),"-",""),".",""),",",""),"_",""),"\",""),"(",""),")",""),"#",""),"*",""),"?",""),"~",""))</f>
        <v/>
      </c>
      <c r="E285" s="10">
        <f>IF(OR(A285="",D285=""),"",A285&amp;"|"&amp;MID(D285,FIND(LEFT(TRIM(SUBSTITUTE(D285,"0"," ")),1),SUBSTITUTE(D285,"0"," ")),50))</f>
        <v/>
      </c>
      <c r="F285" s="12">
        <f>IF(E285="","",IFERROR(MATCH(E285,Reconciliation!$E$2:$E$501,0),0))</f>
        <v/>
      </c>
      <c r="G285" s="11">
        <f>IF(OR(E285="",F285=0),"",INDEX(Reconciliation!$C$2:$C$501,F285))</f>
        <v/>
      </c>
      <c r="H285" s="10">
        <f>IF(E285="","",IF(COUNTIF($E$2:E285,E285)&gt;1,"Duplicate in 2B",IF(F285=0,"Only in 2B","In books")))</f>
        <v/>
      </c>
      <c r="I285" s="10">
        <f>IF(H285="Only in 2B","Not in your purchase register: book it, or check the period and the GSTIN",IF(H285="Duplicate in 2B","Same key as an earlier 2B row: left out of the totals",""))</f>
        <v/>
      </c>
    </row>
    <row r="286">
      <c r="A286" s="10">
        <f>UPPER(SUBSTITUTE(TRIM('GSTR-2B'!A286&amp;"")," ",""))</f>
        <v/>
      </c>
      <c r="B286" s="10">
        <f>IF(E286="","",'GSTR-2B'!C286&amp;"")</f>
        <v/>
      </c>
      <c r="C286" s="11">
        <f>IF(E286="","",SUM('GSTR-2B'!F286:I286))</f>
        <v/>
      </c>
      <c r="D286" s="10">
        <f>UPPER(SUBSTITUTE(SUBSTITUTE(SUBSTITUTE(SUBSTITUTE(SUBSTITUTE(SUBSTITUTE(SUBSTITUTE(SUBSTITUTE(SUBSTITUTE(SUBSTITUTE(SUBSTITUTE(SUBSTITUTE(SUBSTITUTE('GSTR-2B'!C286&amp;""," ",""),"/",""),"-",""),".",""),",",""),"_",""),"\",""),"(",""),")",""),"#",""),"*",""),"?",""),"~",""))</f>
        <v/>
      </c>
      <c r="E286" s="10">
        <f>IF(OR(A286="",D286=""),"",A286&amp;"|"&amp;MID(D286,FIND(LEFT(TRIM(SUBSTITUTE(D286,"0"," ")),1),SUBSTITUTE(D286,"0"," ")),50))</f>
        <v/>
      </c>
      <c r="F286" s="12">
        <f>IF(E286="","",IFERROR(MATCH(E286,Reconciliation!$E$2:$E$501,0),0))</f>
        <v/>
      </c>
      <c r="G286" s="11">
        <f>IF(OR(E286="",F286=0),"",INDEX(Reconciliation!$C$2:$C$501,F286))</f>
        <v/>
      </c>
      <c r="H286" s="10">
        <f>IF(E286="","",IF(COUNTIF($E$2:E286,E286)&gt;1,"Duplicate in 2B",IF(F286=0,"Only in 2B","In books")))</f>
        <v/>
      </c>
      <c r="I286" s="10">
        <f>IF(H286="Only in 2B","Not in your purchase register: book it, or check the period and the GSTIN",IF(H286="Duplicate in 2B","Same key as an earlier 2B row: left out of the totals",""))</f>
        <v/>
      </c>
    </row>
    <row r="287">
      <c r="A287" s="10">
        <f>UPPER(SUBSTITUTE(TRIM('GSTR-2B'!A287&amp;"")," ",""))</f>
        <v/>
      </c>
      <c r="B287" s="10">
        <f>IF(E287="","",'GSTR-2B'!C287&amp;"")</f>
        <v/>
      </c>
      <c r="C287" s="11">
        <f>IF(E287="","",SUM('GSTR-2B'!F287:I287))</f>
        <v/>
      </c>
      <c r="D287" s="10">
        <f>UPPER(SUBSTITUTE(SUBSTITUTE(SUBSTITUTE(SUBSTITUTE(SUBSTITUTE(SUBSTITUTE(SUBSTITUTE(SUBSTITUTE(SUBSTITUTE(SUBSTITUTE(SUBSTITUTE(SUBSTITUTE(SUBSTITUTE('GSTR-2B'!C287&amp;""," ",""),"/",""),"-",""),".",""),",",""),"_",""),"\",""),"(",""),")",""),"#",""),"*",""),"?",""),"~",""))</f>
        <v/>
      </c>
      <c r="E287" s="10">
        <f>IF(OR(A287="",D287=""),"",A287&amp;"|"&amp;MID(D287,FIND(LEFT(TRIM(SUBSTITUTE(D287,"0"," ")),1),SUBSTITUTE(D287,"0"," ")),50))</f>
        <v/>
      </c>
      <c r="F287" s="12">
        <f>IF(E287="","",IFERROR(MATCH(E287,Reconciliation!$E$2:$E$501,0),0))</f>
        <v/>
      </c>
      <c r="G287" s="11">
        <f>IF(OR(E287="",F287=0),"",INDEX(Reconciliation!$C$2:$C$501,F287))</f>
        <v/>
      </c>
      <c r="H287" s="10">
        <f>IF(E287="","",IF(COUNTIF($E$2:E287,E287)&gt;1,"Duplicate in 2B",IF(F287=0,"Only in 2B","In books")))</f>
        <v/>
      </c>
      <c r="I287" s="10">
        <f>IF(H287="Only in 2B","Not in your purchase register: book it, or check the period and the GSTIN",IF(H287="Duplicate in 2B","Same key as an earlier 2B row: left out of the totals",""))</f>
        <v/>
      </c>
    </row>
    <row r="288">
      <c r="A288" s="10">
        <f>UPPER(SUBSTITUTE(TRIM('GSTR-2B'!A288&amp;"")," ",""))</f>
        <v/>
      </c>
      <c r="B288" s="10">
        <f>IF(E288="","",'GSTR-2B'!C288&amp;"")</f>
        <v/>
      </c>
      <c r="C288" s="11">
        <f>IF(E288="","",SUM('GSTR-2B'!F288:I288))</f>
        <v/>
      </c>
      <c r="D288" s="10">
        <f>UPPER(SUBSTITUTE(SUBSTITUTE(SUBSTITUTE(SUBSTITUTE(SUBSTITUTE(SUBSTITUTE(SUBSTITUTE(SUBSTITUTE(SUBSTITUTE(SUBSTITUTE(SUBSTITUTE(SUBSTITUTE(SUBSTITUTE('GSTR-2B'!C288&amp;""," ",""),"/",""),"-",""),".",""),",",""),"_",""),"\",""),"(",""),")",""),"#",""),"*",""),"?",""),"~",""))</f>
        <v/>
      </c>
      <c r="E288" s="10">
        <f>IF(OR(A288="",D288=""),"",A288&amp;"|"&amp;MID(D288,FIND(LEFT(TRIM(SUBSTITUTE(D288,"0"," ")),1),SUBSTITUTE(D288,"0"," ")),50))</f>
        <v/>
      </c>
      <c r="F288" s="12">
        <f>IF(E288="","",IFERROR(MATCH(E288,Reconciliation!$E$2:$E$501,0),0))</f>
        <v/>
      </c>
      <c r="G288" s="11">
        <f>IF(OR(E288="",F288=0),"",INDEX(Reconciliation!$C$2:$C$501,F288))</f>
        <v/>
      </c>
      <c r="H288" s="10">
        <f>IF(E288="","",IF(COUNTIF($E$2:E288,E288)&gt;1,"Duplicate in 2B",IF(F288=0,"Only in 2B","In books")))</f>
        <v/>
      </c>
      <c r="I288" s="10">
        <f>IF(H288="Only in 2B","Not in your purchase register: book it, or check the period and the GSTIN",IF(H288="Duplicate in 2B","Same key as an earlier 2B row: left out of the totals",""))</f>
        <v/>
      </c>
    </row>
    <row r="289">
      <c r="A289" s="10">
        <f>UPPER(SUBSTITUTE(TRIM('GSTR-2B'!A289&amp;"")," ",""))</f>
        <v/>
      </c>
      <c r="B289" s="10">
        <f>IF(E289="","",'GSTR-2B'!C289&amp;"")</f>
        <v/>
      </c>
      <c r="C289" s="11">
        <f>IF(E289="","",SUM('GSTR-2B'!F289:I289))</f>
        <v/>
      </c>
      <c r="D289" s="10">
        <f>UPPER(SUBSTITUTE(SUBSTITUTE(SUBSTITUTE(SUBSTITUTE(SUBSTITUTE(SUBSTITUTE(SUBSTITUTE(SUBSTITUTE(SUBSTITUTE(SUBSTITUTE(SUBSTITUTE(SUBSTITUTE(SUBSTITUTE('GSTR-2B'!C289&amp;""," ",""),"/",""),"-",""),".",""),",",""),"_",""),"\",""),"(",""),")",""),"#",""),"*",""),"?",""),"~",""))</f>
        <v/>
      </c>
      <c r="E289" s="10">
        <f>IF(OR(A289="",D289=""),"",A289&amp;"|"&amp;MID(D289,FIND(LEFT(TRIM(SUBSTITUTE(D289,"0"," ")),1),SUBSTITUTE(D289,"0"," ")),50))</f>
        <v/>
      </c>
      <c r="F289" s="12">
        <f>IF(E289="","",IFERROR(MATCH(E289,Reconciliation!$E$2:$E$501,0),0))</f>
        <v/>
      </c>
      <c r="G289" s="11">
        <f>IF(OR(E289="",F289=0),"",INDEX(Reconciliation!$C$2:$C$501,F289))</f>
        <v/>
      </c>
      <c r="H289" s="10">
        <f>IF(E289="","",IF(COUNTIF($E$2:E289,E289)&gt;1,"Duplicate in 2B",IF(F289=0,"Only in 2B","In books")))</f>
        <v/>
      </c>
      <c r="I289" s="10">
        <f>IF(H289="Only in 2B","Not in your purchase register: book it, or check the period and the GSTIN",IF(H289="Duplicate in 2B","Same key as an earlier 2B row: left out of the totals",""))</f>
        <v/>
      </c>
    </row>
    <row r="290">
      <c r="A290" s="10">
        <f>UPPER(SUBSTITUTE(TRIM('GSTR-2B'!A290&amp;"")," ",""))</f>
        <v/>
      </c>
      <c r="B290" s="10">
        <f>IF(E290="","",'GSTR-2B'!C290&amp;"")</f>
        <v/>
      </c>
      <c r="C290" s="11">
        <f>IF(E290="","",SUM('GSTR-2B'!F290:I290))</f>
        <v/>
      </c>
      <c r="D290" s="10">
        <f>UPPER(SUBSTITUTE(SUBSTITUTE(SUBSTITUTE(SUBSTITUTE(SUBSTITUTE(SUBSTITUTE(SUBSTITUTE(SUBSTITUTE(SUBSTITUTE(SUBSTITUTE(SUBSTITUTE(SUBSTITUTE(SUBSTITUTE('GSTR-2B'!C290&amp;""," ",""),"/",""),"-",""),".",""),",",""),"_",""),"\",""),"(",""),")",""),"#",""),"*",""),"?",""),"~",""))</f>
        <v/>
      </c>
      <c r="E290" s="10">
        <f>IF(OR(A290="",D290=""),"",A290&amp;"|"&amp;MID(D290,FIND(LEFT(TRIM(SUBSTITUTE(D290,"0"," ")),1),SUBSTITUTE(D290,"0"," ")),50))</f>
        <v/>
      </c>
      <c r="F290" s="12">
        <f>IF(E290="","",IFERROR(MATCH(E290,Reconciliation!$E$2:$E$501,0),0))</f>
        <v/>
      </c>
      <c r="G290" s="11">
        <f>IF(OR(E290="",F290=0),"",INDEX(Reconciliation!$C$2:$C$501,F290))</f>
        <v/>
      </c>
      <c r="H290" s="10">
        <f>IF(E290="","",IF(COUNTIF($E$2:E290,E290)&gt;1,"Duplicate in 2B",IF(F290=0,"Only in 2B","In books")))</f>
        <v/>
      </c>
      <c r="I290" s="10">
        <f>IF(H290="Only in 2B","Not in your purchase register: book it, or check the period and the GSTIN",IF(H290="Duplicate in 2B","Same key as an earlier 2B row: left out of the totals",""))</f>
        <v/>
      </c>
    </row>
    <row r="291">
      <c r="A291" s="10">
        <f>UPPER(SUBSTITUTE(TRIM('GSTR-2B'!A291&amp;"")," ",""))</f>
        <v/>
      </c>
      <c r="B291" s="10">
        <f>IF(E291="","",'GSTR-2B'!C291&amp;"")</f>
        <v/>
      </c>
      <c r="C291" s="11">
        <f>IF(E291="","",SUM('GSTR-2B'!F291:I291))</f>
        <v/>
      </c>
      <c r="D291" s="10">
        <f>UPPER(SUBSTITUTE(SUBSTITUTE(SUBSTITUTE(SUBSTITUTE(SUBSTITUTE(SUBSTITUTE(SUBSTITUTE(SUBSTITUTE(SUBSTITUTE(SUBSTITUTE(SUBSTITUTE(SUBSTITUTE(SUBSTITUTE('GSTR-2B'!C291&amp;""," ",""),"/",""),"-",""),".",""),",",""),"_",""),"\",""),"(",""),")",""),"#",""),"*",""),"?",""),"~",""))</f>
        <v/>
      </c>
      <c r="E291" s="10">
        <f>IF(OR(A291="",D291=""),"",A291&amp;"|"&amp;MID(D291,FIND(LEFT(TRIM(SUBSTITUTE(D291,"0"," ")),1),SUBSTITUTE(D291,"0"," ")),50))</f>
        <v/>
      </c>
      <c r="F291" s="12">
        <f>IF(E291="","",IFERROR(MATCH(E291,Reconciliation!$E$2:$E$501,0),0))</f>
        <v/>
      </c>
      <c r="G291" s="11">
        <f>IF(OR(E291="",F291=0),"",INDEX(Reconciliation!$C$2:$C$501,F291))</f>
        <v/>
      </c>
      <c r="H291" s="10">
        <f>IF(E291="","",IF(COUNTIF($E$2:E291,E291)&gt;1,"Duplicate in 2B",IF(F291=0,"Only in 2B","In books")))</f>
        <v/>
      </c>
      <c r="I291" s="10">
        <f>IF(H291="Only in 2B","Not in your purchase register: book it, or check the period and the GSTIN",IF(H291="Duplicate in 2B","Same key as an earlier 2B row: left out of the totals",""))</f>
        <v/>
      </c>
    </row>
    <row r="292">
      <c r="A292" s="10">
        <f>UPPER(SUBSTITUTE(TRIM('GSTR-2B'!A292&amp;"")," ",""))</f>
        <v/>
      </c>
      <c r="B292" s="10">
        <f>IF(E292="","",'GSTR-2B'!C292&amp;"")</f>
        <v/>
      </c>
      <c r="C292" s="11">
        <f>IF(E292="","",SUM('GSTR-2B'!F292:I292))</f>
        <v/>
      </c>
      <c r="D292" s="10">
        <f>UPPER(SUBSTITUTE(SUBSTITUTE(SUBSTITUTE(SUBSTITUTE(SUBSTITUTE(SUBSTITUTE(SUBSTITUTE(SUBSTITUTE(SUBSTITUTE(SUBSTITUTE(SUBSTITUTE(SUBSTITUTE(SUBSTITUTE('GSTR-2B'!C292&amp;""," ",""),"/",""),"-",""),".",""),",",""),"_",""),"\",""),"(",""),")",""),"#",""),"*",""),"?",""),"~",""))</f>
        <v/>
      </c>
      <c r="E292" s="10">
        <f>IF(OR(A292="",D292=""),"",A292&amp;"|"&amp;MID(D292,FIND(LEFT(TRIM(SUBSTITUTE(D292,"0"," ")),1),SUBSTITUTE(D292,"0"," ")),50))</f>
        <v/>
      </c>
      <c r="F292" s="12">
        <f>IF(E292="","",IFERROR(MATCH(E292,Reconciliation!$E$2:$E$501,0),0))</f>
        <v/>
      </c>
      <c r="G292" s="11">
        <f>IF(OR(E292="",F292=0),"",INDEX(Reconciliation!$C$2:$C$501,F292))</f>
        <v/>
      </c>
      <c r="H292" s="10">
        <f>IF(E292="","",IF(COUNTIF($E$2:E292,E292)&gt;1,"Duplicate in 2B",IF(F292=0,"Only in 2B","In books")))</f>
        <v/>
      </c>
      <c r="I292" s="10">
        <f>IF(H292="Only in 2B","Not in your purchase register: book it, or check the period and the GSTIN",IF(H292="Duplicate in 2B","Same key as an earlier 2B row: left out of the totals",""))</f>
        <v/>
      </c>
    </row>
    <row r="293">
      <c r="A293" s="10">
        <f>UPPER(SUBSTITUTE(TRIM('GSTR-2B'!A293&amp;"")," ",""))</f>
        <v/>
      </c>
      <c r="B293" s="10">
        <f>IF(E293="","",'GSTR-2B'!C293&amp;"")</f>
        <v/>
      </c>
      <c r="C293" s="11">
        <f>IF(E293="","",SUM('GSTR-2B'!F293:I293))</f>
        <v/>
      </c>
      <c r="D293" s="10">
        <f>UPPER(SUBSTITUTE(SUBSTITUTE(SUBSTITUTE(SUBSTITUTE(SUBSTITUTE(SUBSTITUTE(SUBSTITUTE(SUBSTITUTE(SUBSTITUTE(SUBSTITUTE(SUBSTITUTE(SUBSTITUTE(SUBSTITUTE('GSTR-2B'!C293&amp;""," ",""),"/",""),"-",""),".",""),",",""),"_",""),"\",""),"(",""),")",""),"#",""),"*",""),"?",""),"~",""))</f>
        <v/>
      </c>
      <c r="E293" s="10">
        <f>IF(OR(A293="",D293=""),"",A293&amp;"|"&amp;MID(D293,FIND(LEFT(TRIM(SUBSTITUTE(D293,"0"," ")),1),SUBSTITUTE(D293,"0"," ")),50))</f>
        <v/>
      </c>
      <c r="F293" s="12">
        <f>IF(E293="","",IFERROR(MATCH(E293,Reconciliation!$E$2:$E$501,0),0))</f>
        <v/>
      </c>
      <c r="G293" s="11">
        <f>IF(OR(E293="",F293=0),"",INDEX(Reconciliation!$C$2:$C$501,F293))</f>
        <v/>
      </c>
      <c r="H293" s="10">
        <f>IF(E293="","",IF(COUNTIF($E$2:E293,E293)&gt;1,"Duplicate in 2B",IF(F293=0,"Only in 2B","In books")))</f>
        <v/>
      </c>
      <c r="I293" s="10">
        <f>IF(H293="Only in 2B","Not in your purchase register: book it, or check the period and the GSTIN",IF(H293="Duplicate in 2B","Same key as an earlier 2B row: left out of the totals",""))</f>
        <v/>
      </c>
    </row>
    <row r="294">
      <c r="A294" s="10">
        <f>UPPER(SUBSTITUTE(TRIM('GSTR-2B'!A294&amp;"")," ",""))</f>
        <v/>
      </c>
      <c r="B294" s="10">
        <f>IF(E294="","",'GSTR-2B'!C294&amp;"")</f>
        <v/>
      </c>
      <c r="C294" s="11">
        <f>IF(E294="","",SUM('GSTR-2B'!F294:I294))</f>
        <v/>
      </c>
      <c r="D294" s="10">
        <f>UPPER(SUBSTITUTE(SUBSTITUTE(SUBSTITUTE(SUBSTITUTE(SUBSTITUTE(SUBSTITUTE(SUBSTITUTE(SUBSTITUTE(SUBSTITUTE(SUBSTITUTE(SUBSTITUTE(SUBSTITUTE(SUBSTITUTE('GSTR-2B'!C294&amp;""," ",""),"/",""),"-",""),".",""),",",""),"_",""),"\",""),"(",""),")",""),"#",""),"*",""),"?",""),"~",""))</f>
        <v/>
      </c>
      <c r="E294" s="10">
        <f>IF(OR(A294="",D294=""),"",A294&amp;"|"&amp;MID(D294,FIND(LEFT(TRIM(SUBSTITUTE(D294,"0"," ")),1),SUBSTITUTE(D294,"0"," ")),50))</f>
        <v/>
      </c>
      <c r="F294" s="12">
        <f>IF(E294="","",IFERROR(MATCH(E294,Reconciliation!$E$2:$E$501,0),0))</f>
        <v/>
      </c>
      <c r="G294" s="11">
        <f>IF(OR(E294="",F294=0),"",INDEX(Reconciliation!$C$2:$C$501,F294))</f>
        <v/>
      </c>
      <c r="H294" s="10">
        <f>IF(E294="","",IF(COUNTIF($E$2:E294,E294)&gt;1,"Duplicate in 2B",IF(F294=0,"Only in 2B","In books")))</f>
        <v/>
      </c>
      <c r="I294" s="10">
        <f>IF(H294="Only in 2B","Not in your purchase register: book it, or check the period and the GSTIN",IF(H294="Duplicate in 2B","Same key as an earlier 2B row: left out of the totals",""))</f>
        <v/>
      </c>
    </row>
    <row r="295">
      <c r="A295" s="10">
        <f>UPPER(SUBSTITUTE(TRIM('GSTR-2B'!A295&amp;"")," ",""))</f>
        <v/>
      </c>
      <c r="B295" s="10">
        <f>IF(E295="","",'GSTR-2B'!C295&amp;"")</f>
        <v/>
      </c>
      <c r="C295" s="11">
        <f>IF(E295="","",SUM('GSTR-2B'!F295:I295))</f>
        <v/>
      </c>
      <c r="D295" s="10">
        <f>UPPER(SUBSTITUTE(SUBSTITUTE(SUBSTITUTE(SUBSTITUTE(SUBSTITUTE(SUBSTITUTE(SUBSTITUTE(SUBSTITUTE(SUBSTITUTE(SUBSTITUTE(SUBSTITUTE(SUBSTITUTE(SUBSTITUTE('GSTR-2B'!C295&amp;""," ",""),"/",""),"-",""),".",""),",",""),"_",""),"\",""),"(",""),")",""),"#",""),"*",""),"?",""),"~",""))</f>
        <v/>
      </c>
      <c r="E295" s="10">
        <f>IF(OR(A295="",D295=""),"",A295&amp;"|"&amp;MID(D295,FIND(LEFT(TRIM(SUBSTITUTE(D295,"0"," ")),1),SUBSTITUTE(D295,"0"," ")),50))</f>
        <v/>
      </c>
      <c r="F295" s="12">
        <f>IF(E295="","",IFERROR(MATCH(E295,Reconciliation!$E$2:$E$501,0),0))</f>
        <v/>
      </c>
      <c r="G295" s="11">
        <f>IF(OR(E295="",F295=0),"",INDEX(Reconciliation!$C$2:$C$501,F295))</f>
        <v/>
      </c>
      <c r="H295" s="10">
        <f>IF(E295="","",IF(COUNTIF($E$2:E295,E295)&gt;1,"Duplicate in 2B",IF(F295=0,"Only in 2B","In books")))</f>
        <v/>
      </c>
      <c r="I295" s="10">
        <f>IF(H295="Only in 2B","Not in your purchase register: book it, or check the period and the GSTIN",IF(H295="Duplicate in 2B","Same key as an earlier 2B row: left out of the totals",""))</f>
        <v/>
      </c>
    </row>
    <row r="296">
      <c r="A296" s="10">
        <f>UPPER(SUBSTITUTE(TRIM('GSTR-2B'!A296&amp;"")," ",""))</f>
        <v/>
      </c>
      <c r="B296" s="10">
        <f>IF(E296="","",'GSTR-2B'!C296&amp;"")</f>
        <v/>
      </c>
      <c r="C296" s="11">
        <f>IF(E296="","",SUM('GSTR-2B'!F296:I296))</f>
        <v/>
      </c>
      <c r="D296" s="10">
        <f>UPPER(SUBSTITUTE(SUBSTITUTE(SUBSTITUTE(SUBSTITUTE(SUBSTITUTE(SUBSTITUTE(SUBSTITUTE(SUBSTITUTE(SUBSTITUTE(SUBSTITUTE(SUBSTITUTE(SUBSTITUTE(SUBSTITUTE('GSTR-2B'!C296&amp;""," ",""),"/",""),"-",""),".",""),",",""),"_",""),"\",""),"(",""),")",""),"#",""),"*",""),"?",""),"~",""))</f>
        <v/>
      </c>
      <c r="E296" s="10">
        <f>IF(OR(A296="",D296=""),"",A296&amp;"|"&amp;MID(D296,FIND(LEFT(TRIM(SUBSTITUTE(D296,"0"," ")),1),SUBSTITUTE(D296,"0"," ")),50))</f>
        <v/>
      </c>
      <c r="F296" s="12">
        <f>IF(E296="","",IFERROR(MATCH(E296,Reconciliation!$E$2:$E$501,0),0))</f>
        <v/>
      </c>
      <c r="G296" s="11">
        <f>IF(OR(E296="",F296=0),"",INDEX(Reconciliation!$C$2:$C$501,F296))</f>
        <v/>
      </c>
      <c r="H296" s="10">
        <f>IF(E296="","",IF(COUNTIF($E$2:E296,E296)&gt;1,"Duplicate in 2B",IF(F296=0,"Only in 2B","In books")))</f>
        <v/>
      </c>
      <c r="I296" s="10">
        <f>IF(H296="Only in 2B","Not in your purchase register: book it, or check the period and the GSTIN",IF(H296="Duplicate in 2B","Same key as an earlier 2B row: left out of the totals",""))</f>
        <v/>
      </c>
    </row>
    <row r="297">
      <c r="A297" s="10">
        <f>UPPER(SUBSTITUTE(TRIM('GSTR-2B'!A297&amp;"")," ",""))</f>
        <v/>
      </c>
      <c r="B297" s="10">
        <f>IF(E297="","",'GSTR-2B'!C297&amp;"")</f>
        <v/>
      </c>
      <c r="C297" s="11">
        <f>IF(E297="","",SUM('GSTR-2B'!F297:I297))</f>
        <v/>
      </c>
      <c r="D297" s="10">
        <f>UPPER(SUBSTITUTE(SUBSTITUTE(SUBSTITUTE(SUBSTITUTE(SUBSTITUTE(SUBSTITUTE(SUBSTITUTE(SUBSTITUTE(SUBSTITUTE(SUBSTITUTE(SUBSTITUTE(SUBSTITUTE(SUBSTITUTE('GSTR-2B'!C297&amp;""," ",""),"/",""),"-",""),".",""),",",""),"_",""),"\",""),"(",""),")",""),"#",""),"*",""),"?",""),"~",""))</f>
        <v/>
      </c>
      <c r="E297" s="10">
        <f>IF(OR(A297="",D297=""),"",A297&amp;"|"&amp;MID(D297,FIND(LEFT(TRIM(SUBSTITUTE(D297,"0"," ")),1),SUBSTITUTE(D297,"0"," ")),50))</f>
        <v/>
      </c>
      <c r="F297" s="12">
        <f>IF(E297="","",IFERROR(MATCH(E297,Reconciliation!$E$2:$E$501,0),0))</f>
        <v/>
      </c>
      <c r="G297" s="11">
        <f>IF(OR(E297="",F297=0),"",INDEX(Reconciliation!$C$2:$C$501,F297))</f>
        <v/>
      </c>
      <c r="H297" s="10">
        <f>IF(E297="","",IF(COUNTIF($E$2:E297,E297)&gt;1,"Duplicate in 2B",IF(F297=0,"Only in 2B","In books")))</f>
        <v/>
      </c>
      <c r="I297" s="10">
        <f>IF(H297="Only in 2B","Not in your purchase register: book it, or check the period and the GSTIN",IF(H297="Duplicate in 2B","Same key as an earlier 2B row: left out of the totals",""))</f>
        <v/>
      </c>
    </row>
    <row r="298">
      <c r="A298" s="10">
        <f>UPPER(SUBSTITUTE(TRIM('GSTR-2B'!A298&amp;"")," ",""))</f>
        <v/>
      </c>
      <c r="B298" s="10">
        <f>IF(E298="","",'GSTR-2B'!C298&amp;"")</f>
        <v/>
      </c>
      <c r="C298" s="11">
        <f>IF(E298="","",SUM('GSTR-2B'!F298:I298))</f>
        <v/>
      </c>
      <c r="D298" s="10">
        <f>UPPER(SUBSTITUTE(SUBSTITUTE(SUBSTITUTE(SUBSTITUTE(SUBSTITUTE(SUBSTITUTE(SUBSTITUTE(SUBSTITUTE(SUBSTITUTE(SUBSTITUTE(SUBSTITUTE(SUBSTITUTE(SUBSTITUTE('GSTR-2B'!C298&amp;""," ",""),"/",""),"-",""),".",""),",",""),"_",""),"\",""),"(",""),")",""),"#",""),"*",""),"?",""),"~",""))</f>
        <v/>
      </c>
      <c r="E298" s="10">
        <f>IF(OR(A298="",D298=""),"",A298&amp;"|"&amp;MID(D298,FIND(LEFT(TRIM(SUBSTITUTE(D298,"0"," ")),1),SUBSTITUTE(D298,"0"," ")),50))</f>
        <v/>
      </c>
      <c r="F298" s="12">
        <f>IF(E298="","",IFERROR(MATCH(E298,Reconciliation!$E$2:$E$501,0),0))</f>
        <v/>
      </c>
      <c r="G298" s="11">
        <f>IF(OR(E298="",F298=0),"",INDEX(Reconciliation!$C$2:$C$501,F298))</f>
        <v/>
      </c>
      <c r="H298" s="10">
        <f>IF(E298="","",IF(COUNTIF($E$2:E298,E298)&gt;1,"Duplicate in 2B",IF(F298=0,"Only in 2B","In books")))</f>
        <v/>
      </c>
      <c r="I298" s="10">
        <f>IF(H298="Only in 2B","Not in your purchase register: book it, or check the period and the GSTIN",IF(H298="Duplicate in 2B","Same key as an earlier 2B row: left out of the totals",""))</f>
        <v/>
      </c>
    </row>
    <row r="299">
      <c r="A299" s="10">
        <f>UPPER(SUBSTITUTE(TRIM('GSTR-2B'!A299&amp;"")," ",""))</f>
        <v/>
      </c>
      <c r="B299" s="10">
        <f>IF(E299="","",'GSTR-2B'!C299&amp;"")</f>
        <v/>
      </c>
      <c r="C299" s="11">
        <f>IF(E299="","",SUM('GSTR-2B'!F299:I299))</f>
        <v/>
      </c>
      <c r="D299" s="10">
        <f>UPPER(SUBSTITUTE(SUBSTITUTE(SUBSTITUTE(SUBSTITUTE(SUBSTITUTE(SUBSTITUTE(SUBSTITUTE(SUBSTITUTE(SUBSTITUTE(SUBSTITUTE(SUBSTITUTE(SUBSTITUTE(SUBSTITUTE('GSTR-2B'!C299&amp;""," ",""),"/",""),"-",""),".",""),",",""),"_",""),"\",""),"(",""),")",""),"#",""),"*",""),"?",""),"~",""))</f>
        <v/>
      </c>
      <c r="E299" s="10">
        <f>IF(OR(A299="",D299=""),"",A299&amp;"|"&amp;MID(D299,FIND(LEFT(TRIM(SUBSTITUTE(D299,"0"," ")),1),SUBSTITUTE(D299,"0"," ")),50))</f>
        <v/>
      </c>
      <c r="F299" s="12">
        <f>IF(E299="","",IFERROR(MATCH(E299,Reconciliation!$E$2:$E$501,0),0))</f>
        <v/>
      </c>
      <c r="G299" s="11">
        <f>IF(OR(E299="",F299=0),"",INDEX(Reconciliation!$C$2:$C$501,F299))</f>
        <v/>
      </c>
      <c r="H299" s="10">
        <f>IF(E299="","",IF(COUNTIF($E$2:E299,E299)&gt;1,"Duplicate in 2B",IF(F299=0,"Only in 2B","In books")))</f>
        <v/>
      </c>
      <c r="I299" s="10">
        <f>IF(H299="Only in 2B","Not in your purchase register: book it, or check the period and the GSTIN",IF(H299="Duplicate in 2B","Same key as an earlier 2B row: left out of the totals",""))</f>
        <v/>
      </c>
    </row>
    <row r="300">
      <c r="A300" s="10">
        <f>UPPER(SUBSTITUTE(TRIM('GSTR-2B'!A300&amp;"")," ",""))</f>
        <v/>
      </c>
      <c r="B300" s="10">
        <f>IF(E300="","",'GSTR-2B'!C300&amp;"")</f>
        <v/>
      </c>
      <c r="C300" s="11">
        <f>IF(E300="","",SUM('GSTR-2B'!F300:I300))</f>
        <v/>
      </c>
      <c r="D300" s="10">
        <f>UPPER(SUBSTITUTE(SUBSTITUTE(SUBSTITUTE(SUBSTITUTE(SUBSTITUTE(SUBSTITUTE(SUBSTITUTE(SUBSTITUTE(SUBSTITUTE(SUBSTITUTE(SUBSTITUTE(SUBSTITUTE(SUBSTITUTE('GSTR-2B'!C300&amp;""," ",""),"/",""),"-",""),".",""),",",""),"_",""),"\",""),"(",""),")",""),"#",""),"*",""),"?",""),"~",""))</f>
        <v/>
      </c>
      <c r="E300" s="10">
        <f>IF(OR(A300="",D300=""),"",A300&amp;"|"&amp;MID(D300,FIND(LEFT(TRIM(SUBSTITUTE(D300,"0"," ")),1),SUBSTITUTE(D300,"0"," ")),50))</f>
        <v/>
      </c>
      <c r="F300" s="12">
        <f>IF(E300="","",IFERROR(MATCH(E300,Reconciliation!$E$2:$E$501,0),0))</f>
        <v/>
      </c>
      <c r="G300" s="11">
        <f>IF(OR(E300="",F300=0),"",INDEX(Reconciliation!$C$2:$C$501,F300))</f>
        <v/>
      </c>
      <c r="H300" s="10">
        <f>IF(E300="","",IF(COUNTIF($E$2:E300,E300)&gt;1,"Duplicate in 2B",IF(F300=0,"Only in 2B","In books")))</f>
        <v/>
      </c>
      <c r="I300" s="10">
        <f>IF(H300="Only in 2B","Not in your purchase register: book it, or check the period and the GSTIN",IF(H300="Duplicate in 2B","Same key as an earlier 2B row: left out of the totals",""))</f>
        <v/>
      </c>
    </row>
    <row r="301">
      <c r="A301" s="10">
        <f>UPPER(SUBSTITUTE(TRIM('GSTR-2B'!A301&amp;"")," ",""))</f>
        <v/>
      </c>
      <c r="B301" s="10">
        <f>IF(E301="","",'GSTR-2B'!C301&amp;"")</f>
        <v/>
      </c>
      <c r="C301" s="11">
        <f>IF(E301="","",SUM('GSTR-2B'!F301:I301))</f>
        <v/>
      </c>
      <c r="D301" s="10">
        <f>UPPER(SUBSTITUTE(SUBSTITUTE(SUBSTITUTE(SUBSTITUTE(SUBSTITUTE(SUBSTITUTE(SUBSTITUTE(SUBSTITUTE(SUBSTITUTE(SUBSTITUTE(SUBSTITUTE(SUBSTITUTE(SUBSTITUTE('GSTR-2B'!C301&amp;""," ",""),"/",""),"-",""),".",""),",",""),"_",""),"\",""),"(",""),")",""),"#",""),"*",""),"?",""),"~",""))</f>
        <v/>
      </c>
      <c r="E301" s="10">
        <f>IF(OR(A301="",D301=""),"",A301&amp;"|"&amp;MID(D301,FIND(LEFT(TRIM(SUBSTITUTE(D301,"0"," ")),1),SUBSTITUTE(D301,"0"," ")),50))</f>
        <v/>
      </c>
      <c r="F301" s="12">
        <f>IF(E301="","",IFERROR(MATCH(E301,Reconciliation!$E$2:$E$501,0),0))</f>
        <v/>
      </c>
      <c r="G301" s="11">
        <f>IF(OR(E301="",F301=0),"",INDEX(Reconciliation!$C$2:$C$501,F301))</f>
        <v/>
      </c>
      <c r="H301" s="10">
        <f>IF(E301="","",IF(COUNTIF($E$2:E301,E301)&gt;1,"Duplicate in 2B",IF(F301=0,"Only in 2B","In books")))</f>
        <v/>
      </c>
      <c r="I301" s="10">
        <f>IF(H301="Only in 2B","Not in your purchase register: book it, or check the period and the GSTIN",IF(H301="Duplicate in 2B","Same key as an earlier 2B row: left out of the totals",""))</f>
        <v/>
      </c>
    </row>
    <row r="302">
      <c r="A302" s="10">
        <f>UPPER(SUBSTITUTE(TRIM('GSTR-2B'!A302&amp;"")," ",""))</f>
        <v/>
      </c>
      <c r="B302" s="10">
        <f>IF(E302="","",'GSTR-2B'!C302&amp;"")</f>
        <v/>
      </c>
      <c r="C302" s="11">
        <f>IF(E302="","",SUM('GSTR-2B'!F302:I302))</f>
        <v/>
      </c>
      <c r="D302" s="10">
        <f>UPPER(SUBSTITUTE(SUBSTITUTE(SUBSTITUTE(SUBSTITUTE(SUBSTITUTE(SUBSTITUTE(SUBSTITUTE(SUBSTITUTE(SUBSTITUTE(SUBSTITUTE(SUBSTITUTE(SUBSTITUTE(SUBSTITUTE('GSTR-2B'!C302&amp;""," ",""),"/",""),"-",""),".",""),",",""),"_",""),"\",""),"(",""),")",""),"#",""),"*",""),"?",""),"~",""))</f>
        <v/>
      </c>
      <c r="E302" s="10">
        <f>IF(OR(A302="",D302=""),"",A302&amp;"|"&amp;MID(D302,FIND(LEFT(TRIM(SUBSTITUTE(D302,"0"," ")),1),SUBSTITUTE(D302,"0"," ")),50))</f>
        <v/>
      </c>
      <c r="F302" s="12">
        <f>IF(E302="","",IFERROR(MATCH(E302,Reconciliation!$E$2:$E$501,0),0))</f>
        <v/>
      </c>
      <c r="G302" s="11">
        <f>IF(OR(E302="",F302=0),"",INDEX(Reconciliation!$C$2:$C$501,F302))</f>
        <v/>
      </c>
      <c r="H302" s="10">
        <f>IF(E302="","",IF(COUNTIF($E$2:E302,E302)&gt;1,"Duplicate in 2B",IF(F302=0,"Only in 2B","In books")))</f>
        <v/>
      </c>
      <c r="I302" s="10">
        <f>IF(H302="Only in 2B","Not in your purchase register: book it, or check the period and the GSTIN",IF(H302="Duplicate in 2B","Same key as an earlier 2B row: left out of the totals",""))</f>
        <v/>
      </c>
    </row>
    <row r="303">
      <c r="A303" s="10">
        <f>UPPER(SUBSTITUTE(TRIM('GSTR-2B'!A303&amp;"")," ",""))</f>
        <v/>
      </c>
      <c r="B303" s="10">
        <f>IF(E303="","",'GSTR-2B'!C303&amp;"")</f>
        <v/>
      </c>
      <c r="C303" s="11">
        <f>IF(E303="","",SUM('GSTR-2B'!F303:I303))</f>
        <v/>
      </c>
      <c r="D303" s="10">
        <f>UPPER(SUBSTITUTE(SUBSTITUTE(SUBSTITUTE(SUBSTITUTE(SUBSTITUTE(SUBSTITUTE(SUBSTITUTE(SUBSTITUTE(SUBSTITUTE(SUBSTITUTE(SUBSTITUTE(SUBSTITUTE(SUBSTITUTE('GSTR-2B'!C303&amp;""," ",""),"/",""),"-",""),".",""),",",""),"_",""),"\",""),"(",""),")",""),"#",""),"*",""),"?",""),"~",""))</f>
        <v/>
      </c>
      <c r="E303" s="10">
        <f>IF(OR(A303="",D303=""),"",A303&amp;"|"&amp;MID(D303,FIND(LEFT(TRIM(SUBSTITUTE(D303,"0"," ")),1),SUBSTITUTE(D303,"0"," ")),50))</f>
        <v/>
      </c>
      <c r="F303" s="12">
        <f>IF(E303="","",IFERROR(MATCH(E303,Reconciliation!$E$2:$E$501,0),0))</f>
        <v/>
      </c>
      <c r="G303" s="11">
        <f>IF(OR(E303="",F303=0),"",INDEX(Reconciliation!$C$2:$C$501,F303))</f>
        <v/>
      </c>
      <c r="H303" s="10">
        <f>IF(E303="","",IF(COUNTIF($E$2:E303,E303)&gt;1,"Duplicate in 2B",IF(F303=0,"Only in 2B","In books")))</f>
        <v/>
      </c>
      <c r="I303" s="10">
        <f>IF(H303="Only in 2B","Not in your purchase register: book it, or check the period and the GSTIN",IF(H303="Duplicate in 2B","Same key as an earlier 2B row: left out of the totals",""))</f>
        <v/>
      </c>
    </row>
    <row r="304">
      <c r="A304" s="10">
        <f>UPPER(SUBSTITUTE(TRIM('GSTR-2B'!A304&amp;"")," ",""))</f>
        <v/>
      </c>
      <c r="B304" s="10">
        <f>IF(E304="","",'GSTR-2B'!C304&amp;"")</f>
        <v/>
      </c>
      <c r="C304" s="11">
        <f>IF(E304="","",SUM('GSTR-2B'!F304:I304))</f>
        <v/>
      </c>
      <c r="D304" s="10">
        <f>UPPER(SUBSTITUTE(SUBSTITUTE(SUBSTITUTE(SUBSTITUTE(SUBSTITUTE(SUBSTITUTE(SUBSTITUTE(SUBSTITUTE(SUBSTITUTE(SUBSTITUTE(SUBSTITUTE(SUBSTITUTE(SUBSTITUTE('GSTR-2B'!C304&amp;""," ",""),"/",""),"-",""),".",""),",",""),"_",""),"\",""),"(",""),")",""),"#",""),"*",""),"?",""),"~",""))</f>
        <v/>
      </c>
      <c r="E304" s="10">
        <f>IF(OR(A304="",D304=""),"",A304&amp;"|"&amp;MID(D304,FIND(LEFT(TRIM(SUBSTITUTE(D304,"0"," ")),1),SUBSTITUTE(D304,"0"," ")),50))</f>
        <v/>
      </c>
      <c r="F304" s="12">
        <f>IF(E304="","",IFERROR(MATCH(E304,Reconciliation!$E$2:$E$501,0),0))</f>
        <v/>
      </c>
      <c r="G304" s="11">
        <f>IF(OR(E304="",F304=0),"",INDEX(Reconciliation!$C$2:$C$501,F304))</f>
        <v/>
      </c>
      <c r="H304" s="10">
        <f>IF(E304="","",IF(COUNTIF($E$2:E304,E304)&gt;1,"Duplicate in 2B",IF(F304=0,"Only in 2B","In books")))</f>
        <v/>
      </c>
      <c r="I304" s="10">
        <f>IF(H304="Only in 2B","Not in your purchase register: book it, or check the period and the GSTIN",IF(H304="Duplicate in 2B","Same key as an earlier 2B row: left out of the totals",""))</f>
        <v/>
      </c>
    </row>
    <row r="305">
      <c r="A305" s="10">
        <f>UPPER(SUBSTITUTE(TRIM('GSTR-2B'!A305&amp;"")," ",""))</f>
        <v/>
      </c>
      <c r="B305" s="10">
        <f>IF(E305="","",'GSTR-2B'!C305&amp;"")</f>
        <v/>
      </c>
      <c r="C305" s="11">
        <f>IF(E305="","",SUM('GSTR-2B'!F305:I305))</f>
        <v/>
      </c>
      <c r="D305" s="10">
        <f>UPPER(SUBSTITUTE(SUBSTITUTE(SUBSTITUTE(SUBSTITUTE(SUBSTITUTE(SUBSTITUTE(SUBSTITUTE(SUBSTITUTE(SUBSTITUTE(SUBSTITUTE(SUBSTITUTE(SUBSTITUTE(SUBSTITUTE('GSTR-2B'!C305&amp;""," ",""),"/",""),"-",""),".",""),",",""),"_",""),"\",""),"(",""),")",""),"#",""),"*",""),"?",""),"~",""))</f>
        <v/>
      </c>
      <c r="E305" s="10">
        <f>IF(OR(A305="",D305=""),"",A305&amp;"|"&amp;MID(D305,FIND(LEFT(TRIM(SUBSTITUTE(D305,"0"," ")),1),SUBSTITUTE(D305,"0"," ")),50))</f>
        <v/>
      </c>
      <c r="F305" s="12">
        <f>IF(E305="","",IFERROR(MATCH(E305,Reconciliation!$E$2:$E$501,0),0))</f>
        <v/>
      </c>
      <c r="G305" s="11">
        <f>IF(OR(E305="",F305=0),"",INDEX(Reconciliation!$C$2:$C$501,F305))</f>
        <v/>
      </c>
      <c r="H305" s="10">
        <f>IF(E305="","",IF(COUNTIF($E$2:E305,E305)&gt;1,"Duplicate in 2B",IF(F305=0,"Only in 2B","In books")))</f>
        <v/>
      </c>
      <c r="I305" s="10">
        <f>IF(H305="Only in 2B","Not in your purchase register: book it, or check the period and the GSTIN",IF(H305="Duplicate in 2B","Same key as an earlier 2B row: left out of the totals",""))</f>
        <v/>
      </c>
    </row>
    <row r="306">
      <c r="A306" s="10">
        <f>UPPER(SUBSTITUTE(TRIM('GSTR-2B'!A306&amp;"")," ",""))</f>
        <v/>
      </c>
      <c r="B306" s="10">
        <f>IF(E306="","",'GSTR-2B'!C306&amp;"")</f>
        <v/>
      </c>
      <c r="C306" s="11">
        <f>IF(E306="","",SUM('GSTR-2B'!F306:I306))</f>
        <v/>
      </c>
      <c r="D306" s="10">
        <f>UPPER(SUBSTITUTE(SUBSTITUTE(SUBSTITUTE(SUBSTITUTE(SUBSTITUTE(SUBSTITUTE(SUBSTITUTE(SUBSTITUTE(SUBSTITUTE(SUBSTITUTE(SUBSTITUTE(SUBSTITUTE(SUBSTITUTE('GSTR-2B'!C306&amp;""," ",""),"/",""),"-",""),".",""),",",""),"_",""),"\",""),"(",""),")",""),"#",""),"*",""),"?",""),"~",""))</f>
        <v/>
      </c>
      <c r="E306" s="10">
        <f>IF(OR(A306="",D306=""),"",A306&amp;"|"&amp;MID(D306,FIND(LEFT(TRIM(SUBSTITUTE(D306,"0"," ")),1),SUBSTITUTE(D306,"0"," ")),50))</f>
        <v/>
      </c>
      <c r="F306" s="12">
        <f>IF(E306="","",IFERROR(MATCH(E306,Reconciliation!$E$2:$E$501,0),0))</f>
        <v/>
      </c>
      <c r="G306" s="11">
        <f>IF(OR(E306="",F306=0),"",INDEX(Reconciliation!$C$2:$C$501,F306))</f>
        <v/>
      </c>
      <c r="H306" s="10">
        <f>IF(E306="","",IF(COUNTIF($E$2:E306,E306)&gt;1,"Duplicate in 2B",IF(F306=0,"Only in 2B","In books")))</f>
        <v/>
      </c>
      <c r="I306" s="10">
        <f>IF(H306="Only in 2B","Not in your purchase register: book it, or check the period and the GSTIN",IF(H306="Duplicate in 2B","Same key as an earlier 2B row: left out of the totals",""))</f>
        <v/>
      </c>
    </row>
    <row r="307">
      <c r="A307" s="10">
        <f>UPPER(SUBSTITUTE(TRIM('GSTR-2B'!A307&amp;"")," ",""))</f>
        <v/>
      </c>
      <c r="B307" s="10">
        <f>IF(E307="","",'GSTR-2B'!C307&amp;"")</f>
        <v/>
      </c>
      <c r="C307" s="11">
        <f>IF(E307="","",SUM('GSTR-2B'!F307:I307))</f>
        <v/>
      </c>
      <c r="D307" s="10">
        <f>UPPER(SUBSTITUTE(SUBSTITUTE(SUBSTITUTE(SUBSTITUTE(SUBSTITUTE(SUBSTITUTE(SUBSTITUTE(SUBSTITUTE(SUBSTITUTE(SUBSTITUTE(SUBSTITUTE(SUBSTITUTE(SUBSTITUTE('GSTR-2B'!C307&amp;""," ",""),"/",""),"-",""),".",""),",",""),"_",""),"\",""),"(",""),")",""),"#",""),"*",""),"?",""),"~",""))</f>
        <v/>
      </c>
      <c r="E307" s="10">
        <f>IF(OR(A307="",D307=""),"",A307&amp;"|"&amp;MID(D307,FIND(LEFT(TRIM(SUBSTITUTE(D307,"0"," ")),1),SUBSTITUTE(D307,"0"," ")),50))</f>
        <v/>
      </c>
      <c r="F307" s="12">
        <f>IF(E307="","",IFERROR(MATCH(E307,Reconciliation!$E$2:$E$501,0),0))</f>
        <v/>
      </c>
      <c r="G307" s="11">
        <f>IF(OR(E307="",F307=0),"",INDEX(Reconciliation!$C$2:$C$501,F307))</f>
        <v/>
      </c>
      <c r="H307" s="10">
        <f>IF(E307="","",IF(COUNTIF($E$2:E307,E307)&gt;1,"Duplicate in 2B",IF(F307=0,"Only in 2B","In books")))</f>
        <v/>
      </c>
      <c r="I307" s="10">
        <f>IF(H307="Only in 2B","Not in your purchase register: book it, or check the period and the GSTIN",IF(H307="Duplicate in 2B","Same key as an earlier 2B row: left out of the totals",""))</f>
        <v/>
      </c>
    </row>
    <row r="308">
      <c r="A308" s="10">
        <f>UPPER(SUBSTITUTE(TRIM('GSTR-2B'!A308&amp;"")," ",""))</f>
        <v/>
      </c>
      <c r="B308" s="10">
        <f>IF(E308="","",'GSTR-2B'!C308&amp;"")</f>
        <v/>
      </c>
      <c r="C308" s="11">
        <f>IF(E308="","",SUM('GSTR-2B'!F308:I308))</f>
        <v/>
      </c>
      <c r="D308" s="10">
        <f>UPPER(SUBSTITUTE(SUBSTITUTE(SUBSTITUTE(SUBSTITUTE(SUBSTITUTE(SUBSTITUTE(SUBSTITUTE(SUBSTITUTE(SUBSTITUTE(SUBSTITUTE(SUBSTITUTE(SUBSTITUTE(SUBSTITUTE('GSTR-2B'!C308&amp;""," ",""),"/",""),"-",""),".",""),",",""),"_",""),"\",""),"(",""),")",""),"#",""),"*",""),"?",""),"~",""))</f>
        <v/>
      </c>
      <c r="E308" s="10">
        <f>IF(OR(A308="",D308=""),"",A308&amp;"|"&amp;MID(D308,FIND(LEFT(TRIM(SUBSTITUTE(D308,"0"," ")),1),SUBSTITUTE(D308,"0"," ")),50))</f>
        <v/>
      </c>
      <c r="F308" s="12">
        <f>IF(E308="","",IFERROR(MATCH(E308,Reconciliation!$E$2:$E$501,0),0))</f>
        <v/>
      </c>
      <c r="G308" s="11">
        <f>IF(OR(E308="",F308=0),"",INDEX(Reconciliation!$C$2:$C$501,F308))</f>
        <v/>
      </c>
      <c r="H308" s="10">
        <f>IF(E308="","",IF(COUNTIF($E$2:E308,E308)&gt;1,"Duplicate in 2B",IF(F308=0,"Only in 2B","In books")))</f>
        <v/>
      </c>
      <c r="I308" s="10">
        <f>IF(H308="Only in 2B","Not in your purchase register: book it, or check the period and the GSTIN",IF(H308="Duplicate in 2B","Same key as an earlier 2B row: left out of the totals",""))</f>
        <v/>
      </c>
    </row>
    <row r="309">
      <c r="A309" s="10">
        <f>UPPER(SUBSTITUTE(TRIM('GSTR-2B'!A309&amp;"")," ",""))</f>
        <v/>
      </c>
      <c r="B309" s="10">
        <f>IF(E309="","",'GSTR-2B'!C309&amp;"")</f>
        <v/>
      </c>
      <c r="C309" s="11">
        <f>IF(E309="","",SUM('GSTR-2B'!F309:I309))</f>
        <v/>
      </c>
      <c r="D309" s="10">
        <f>UPPER(SUBSTITUTE(SUBSTITUTE(SUBSTITUTE(SUBSTITUTE(SUBSTITUTE(SUBSTITUTE(SUBSTITUTE(SUBSTITUTE(SUBSTITUTE(SUBSTITUTE(SUBSTITUTE(SUBSTITUTE(SUBSTITUTE('GSTR-2B'!C309&amp;""," ",""),"/",""),"-",""),".",""),",",""),"_",""),"\",""),"(",""),")",""),"#",""),"*",""),"?",""),"~",""))</f>
        <v/>
      </c>
      <c r="E309" s="10">
        <f>IF(OR(A309="",D309=""),"",A309&amp;"|"&amp;MID(D309,FIND(LEFT(TRIM(SUBSTITUTE(D309,"0"," ")),1),SUBSTITUTE(D309,"0"," ")),50))</f>
        <v/>
      </c>
      <c r="F309" s="12">
        <f>IF(E309="","",IFERROR(MATCH(E309,Reconciliation!$E$2:$E$501,0),0))</f>
        <v/>
      </c>
      <c r="G309" s="11">
        <f>IF(OR(E309="",F309=0),"",INDEX(Reconciliation!$C$2:$C$501,F309))</f>
        <v/>
      </c>
      <c r="H309" s="10">
        <f>IF(E309="","",IF(COUNTIF($E$2:E309,E309)&gt;1,"Duplicate in 2B",IF(F309=0,"Only in 2B","In books")))</f>
        <v/>
      </c>
      <c r="I309" s="10">
        <f>IF(H309="Only in 2B","Not in your purchase register: book it, or check the period and the GSTIN",IF(H309="Duplicate in 2B","Same key as an earlier 2B row: left out of the totals",""))</f>
        <v/>
      </c>
    </row>
    <row r="310">
      <c r="A310" s="10">
        <f>UPPER(SUBSTITUTE(TRIM('GSTR-2B'!A310&amp;"")," ",""))</f>
        <v/>
      </c>
      <c r="B310" s="10">
        <f>IF(E310="","",'GSTR-2B'!C310&amp;"")</f>
        <v/>
      </c>
      <c r="C310" s="11">
        <f>IF(E310="","",SUM('GSTR-2B'!F310:I310))</f>
        <v/>
      </c>
      <c r="D310" s="10">
        <f>UPPER(SUBSTITUTE(SUBSTITUTE(SUBSTITUTE(SUBSTITUTE(SUBSTITUTE(SUBSTITUTE(SUBSTITUTE(SUBSTITUTE(SUBSTITUTE(SUBSTITUTE(SUBSTITUTE(SUBSTITUTE(SUBSTITUTE('GSTR-2B'!C310&amp;""," ",""),"/",""),"-",""),".",""),",",""),"_",""),"\",""),"(",""),")",""),"#",""),"*",""),"?",""),"~",""))</f>
        <v/>
      </c>
      <c r="E310" s="10">
        <f>IF(OR(A310="",D310=""),"",A310&amp;"|"&amp;MID(D310,FIND(LEFT(TRIM(SUBSTITUTE(D310,"0"," ")),1),SUBSTITUTE(D310,"0"," ")),50))</f>
        <v/>
      </c>
      <c r="F310" s="12">
        <f>IF(E310="","",IFERROR(MATCH(E310,Reconciliation!$E$2:$E$501,0),0))</f>
        <v/>
      </c>
      <c r="G310" s="11">
        <f>IF(OR(E310="",F310=0),"",INDEX(Reconciliation!$C$2:$C$501,F310))</f>
        <v/>
      </c>
      <c r="H310" s="10">
        <f>IF(E310="","",IF(COUNTIF($E$2:E310,E310)&gt;1,"Duplicate in 2B",IF(F310=0,"Only in 2B","In books")))</f>
        <v/>
      </c>
      <c r="I310" s="10">
        <f>IF(H310="Only in 2B","Not in your purchase register: book it, or check the period and the GSTIN",IF(H310="Duplicate in 2B","Same key as an earlier 2B row: left out of the totals",""))</f>
        <v/>
      </c>
    </row>
    <row r="311">
      <c r="A311" s="10">
        <f>UPPER(SUBSTITUTE(TRIM('GSTR-2B'!A311&amp;"")," ",""))</f>
        <v/>
      </c>
      <c r="B311" s="10">
        <f>IF(E311="","",'GSTR-2B'!C311&amp;"")</f>
        <v/>
      </c>
      <c r="C311" s="11">
        <f>IF(E311="","",SUM('GSTR-2B'!F311:I311))</f>
        <v/>
      </c>
      <c r="D311" s="10">
        <f>UPPER(SUBSTITUTE(SUBSTITUTE(SUBSTITUTE(SUBSTITUTE(SUBSTITUTE(SUBSTITUTE(SUBSTITUTE(SUBSTITUTE(SUBSTITUTE(SUBSTITUTE(SUBSTITUTE(SUBSTITUTE(SUBSTITUTE('GSTR-2B'!C311&amp;""," ",""),"/",""),"-",""),".",""),",",""),"_",""),"\",""),"(",""),")",""),"#",""),"*",""),"?",""),"~",""))</f>
        <v/>
      </c>
      <c r="E311" s="10">
        <f>IF(OR(A311="",D311=""),"",A311&amp;"|"&amp;MID(D311,FIND(LEFT(TRIM(SUBSTITUTE(D311,"0"," ")),1),SUBSTITUTE(D311,"0"," ")),50))</f>
        <v/>
      </c>
      <c r="F311" s="12">
        <f>IF(E311="","",IFERROR(MATCH(E311,Reconciliation!$E$2:$E$501,0),0))</f>
        <v/>
      </c>
      <c r="G311" s="11">
        <f>IF(OR(E311="",F311=0),"",INDEX(Reconciliation!$C$2:$C$501,F311))</f>
        <v/>
      </c>
      <c r="H311" s="10">
        <f>IF(E311="","",IF(COUNTIF($E$2:E311,E311)&gt;1,"Duplicate in 2B",IF(F311=0,"Only in 2B","In books")))</f>
        <v/>
      </c>
      <c r="I311" s="10">
        <f>IF(H311="Only in 2B","Not in your purchase register: book it, or check the period and the GSTIN",IF(H311="Duplicate in 2B","Same key as an earlier 2B row: left out of the totals",""))</f>
        <v/>
      </c>
    </row>
    <row r="312">
      <c r="A312" s="10">
        <f>UPPER(SUBSTITUTE(TRIM('GSTR-2B'!A312&amp;"")," ",""))</f>
        <v/>
      </c>
      <c r="B312" s="10">
        <f>IF(E312="","",'GSTR-2B'!C312&amp;"")</f>
        <v/>
      </c>
      <c r="C312" s="11">
        <f>IF(E312="","",SUM('GSTR-2B'!F312:I312))</f>
        <v/>
      </c>
      <c r="D312" s="10">
        <f>UPPER(SUBSTITUTE(SUBSTITUTE(SUBSTITUTE(SUBSTITUTE(SUBSTITUTE(SUBSTITUTE(SUBSTITUTE(SUBSTITUTE(SUBSTITUTE(SUBSTITUTE(SUBSTITUTE(SUBSTITUTE(SUBSTITUTE('GSTR-2B'!C312&amp;""," ",""),"/",""),"-",""),".",""),",",""),"_",""),"\",""),"(",""),")",""),"#",""),"*",""),"?",""),"~",""))</f>
        <v/>
      </c>
      <c r="E312" s="10">
        <f>IF(OR(A312="",D312=""),"",A312&amp;"|"&amp;MID(D312,FIND(LEFT(TRIM(SUBSTITUTE(D312,"0"," ")),1),SUBSTITUTE(D312,"0"," ")),50))</f>
        <v/>
      </c>
      <c r="F312" s="12">
        <f>IF(E312="","",IFERROR(MATCH(E312,Reconciliation!$E$2:$E$501,0),0))</f>
        <v/>
      </c>
      <c r="G312" s="11">
        <f>IF(OR(E312="",F312=0),"",INDEX(Reconciliation!$C$2:$C$501,F312))</f>
        <v/>
      </c>
      <c r="H312" s="10">
        <f>IF(E312="","",IF(COUNTIF($E$2:E312,E312)&gt;1,"Duplicate in 2B",IF(F312=0,"Only in 2B","In books")))</f>
        <v/>
      </c>
      <c r="I312" s="10">
        <f>IF(H312="Only in 2B","Not in your purchase register: book it, or check the period and the GSTIN",IF(H312="Duplicate in 2B","Same key as an earlier 2B row: left out of the totals",""))</f>
        <v/>
      </c>
    </row>
    <row r="313">
      <c r="A313" s="10">
        <f>UPPER(SUBSTITUTE(TRIM('GSTR-2B'!A313&amp;"")," ",""))</f>
        <v/>
      </c>
      <c r="B313" s="10">
        <f>IF(E313="","",'GSTR-2B'!C313&amp;"")</f>
        <v/>
      </c>
      <c r="C313" s="11">
        <f>IF(E313="","",SUM('GSTR-2B'!F313:I313))</f>
        <v/>
      </c>
      <c r="D313" s="10">
        <f>UPPER(SUBSTITUTE(SUBSTITUTE(SUBSTITUTE(SUBSTITUTE(SUBSTITUTE(SUBSTITUTE(SUBSTITUTE(SUBSTITUTE(SUBSTITUTE(SUBSTITUTE(SUBSTITUTE(SUBSTITUTE(SUBSTITUTE('GSTR-2B'!C313&amp;""," ",""),"/",""),"-",""),".",""),",",""),"_",""),"\",""),"(",""),")",""),"#",""),"*",""),"?",""),"~",""))</f>
        <v/>
      </c>
      <c r="E313" s="10">
        <f>IF(OR(A313="",D313=""),"",A313&amp;"|"&amp;MID(D313,FIND(LEFT(TRIM(SUBSTITUTE(D313,"0"," ")),1),SUBSTITUTE(D313,"0"," ")),50))</f>
        <v/>
      </c>
      <c r="F313" s="12">
        <f>IF(E313="","",IFERROR(MATCH(E313,Reconciliation!$E$2:$E$501,0),0))</f>
        <v/>
      </c>
      <c r="G313" s="11">
        <f>IF(OR(E313="",F313=0),"",INDEX(Reconciliation!$C$2:$C$501,F313))</f>
        <v/>
      </c>
      <c r="H313" s="10">
        <f>IF(E313="","",IF(COUNTIF($E$2:E313,E313)&gt;1,"Duplicate in 2B",IF(F313=0,"Only in 2B","In books")))</f>
        <v/>
      </c>
      <c r="I313" s="10">
        <f>IF(H313="Only in 2B","Not in your purchase register: book it, or check the period and the GSTIN",IF(H313="Duplicate in 2B","Same key as an earlier 2B row: left out of the totals",""))</f>
        <v/>
      </c>
    </row>
    <row r="314">
      <c r="A314" s="10">
        <f>UPPER(SUBSTITUTE(TRIM('GSTR-2B'!A314&amp;"")," ",""))</f>
        <v/>
      </c>
      <c r="B314" s="10">
        <f>IF(E314="","",'GSTR-2B'!C314&amp;"")</f>
        <v/>
      </c>
      <c r="C314" s="11">
        <f>IF(E314="","",SUM('GSTR-2B'!F314:I314))</f>
        <v/>
      </c>
      <c r="D314" s="10">
        <f>UPPER(SUBSTITUTE(SUBSTITUTE(SUBSTITUTE(SUBSTITUTE(SUBSTITUTE(SUBSTITUTE(SUBSTITUTE(SUBSTITUTE(SUBSTITUTE(SUBSTITUTE(SUBSTITUTE(SUBSTITUTE(SUBSTITUTE('GSTR-2B'!C314&amp;""," ",""),"/",""),"-",""),".",""),",",""),"_",""),"\",""),"(",""),")",""),"#",""),"*",""),"?",""),"~",""))</f>
        <v/>
      </c>
      <c r="E314" s="10">
        <f>IF(OR(A314="",D314=""),"",A314&amp;"|"&amp;MID(D314,FIND(LEFT(TRIM(SUBSTITUTE(D314,"0"," ")),1),SUBSTITUTE(D314,"0"," ")),50))</f>
        <v/>
      </c>
      <c r="F314" s="12">
        <f>IF(E314="","",IFERROR(MATCH(E314,Reconciliation!$E$2:$E$501,0),0))</f>
        <v/>
      </c>
      <c r="G314" s="11">
        <f>IF(OR(E314="",F314=0),"",INDEX(Reconciliation!$C$2:$C$501,F314))</f>
        <v/>
      </c>
      <c r="H314" s="10">
        <f>IF(E314="","",IF(COUNTIF($E$2:E314,E314)&gt;1,"Duplicate in 2B",IF(F314=0,"Only in 2B","In books")))</f>
        <v/>
      </c>
      <c r="I314" s="10">
        <f>IF(H314="Only in 2B","Not in your purchase register: book it, or check the period and the GSTIN",IF(H314="Duplicate in 2B","Same key as an earlier 2B row: left out of the totals",""))</f>
        <v/>
      </c>
    </row>
    <row r="315">
      <c r="A315" s="10">
        <f>UPPER(SUBSTITUTE(TRIM('GSTR-2B'!A315&amp;"")," ",""))</f>
        <v/>
      </c>
      <c r="B315" s="10">
        <f>IF(E315="","",'GSTR-2B'!C315&amp;"")</f>
        <v/>
      </c>
      <c r="C315" s="11">
        <f>IF(E315="","",SUM('GSTR-2B'!F315:I315))</f>
        <v/>
      </c>
      <c r="D315" s="10">
        <f>UPPER(SUBSTITUTE(SUBSTITUTE(SUBSTITUTE(SUBSTITUTE(SUBSTITUTE(SUBSTITUTE(SUBSTITUTE(SUBSTITUTE(SUBSTITUTE(SUBSTITUTE(SUBSTITUTE(SUBSTITUTE(SUBSTITUTE('GSTR-2B'!C315&amp;""," ",""),"/",""),"-",""),".",""),",",""),"_",""),"\",""),"(",""),")",""),"#",""),"*",""),"?",""),"~",""))</f>
        <v/>
      </c>
      <c r="E315" s="10">
        <f>IF(OR(A315="",D315=""),"",A315&amp;"|"&amp;MID(D315,FIND(LEFT(TRIM(SUBSTITUTE(D315,"0"," ")),1),SUBSTITUTE(D315,"0"," ")),50))</f>
        <v/>
      </c>
      <c r="F315" s="12">
        <f>IF(E315="","",IFERROR(MATCH(E315,Reconciliation!$E$2:$E$501,0),0))</f>
        <v/>
      </c>
      <c r="G315" s="11">
        <f>IF(OR(E315="",F315=0),"",INDEX(Reconciliation!$C$2:$C$501,F315))</f>
        <v/>
      </c>
      <c r="H315" s="10">
        <f>IF(E315="","",IF(COUNTIF($E$2:E315,E315)&gt;1,"Duplicate in 2B",IF(F315=0,"Only in 2B","In books")))</f>
        <v/>
      </c>
      <c r="I315" s="10">
        <f>IF(H315="Only in 2B","Not in your purchase register: book it, or check the period and the GSTIN",IF(H315="Duplicate in 2B","Same key as an earlier 2B row: left out of the totals",""))</f>
        <v/>
      </c>
    </row>
    <row r="316">
      <c r="A316" s="10">
        <f>UPPER(SUBSTITUTE(TRIM('GSTR-2B'!A316&amp;"")," ",""))</f>
        <v/>
      </c>
      <c r="B316" s="10">
        <f>IF(E316="","",'GSTR-2B'!C316&amp;"")</f>
        <v/>
      </c>
      <c r="C316" s="11">
        <f>IF(E316="","",SUM('GSTR-2B'!F316:I316))</f>
        <v/>
      </c>
      <c r="D316" s="10">
        <f>UPPER(SUBSTITUTE(SUBSTITUTE(SUBSTITUTE(SUBSTITUTE(SUBSTITUTE(SUBSTITUTE(SUBSTITUTE(SUBSTITUTE(SUBSTITUTE(SUBSTITUTE(SUBSTITUTE(SUBSTITUTE(SUBSTITUTE('GSTR-2B'!C316&amp;""," ",""),"/",""),"-",""),".",""),",",""),"_",""),"\",""),"(",""),")",""),"#",""),"*",""),"?",""),"~",""))</f>
        <v/>
      </c>
      <c r="E316" s="10">
        <f>IF(OR(A316="",D316=""),"",A316&amp;"|"&amp;MID(D316,FIND(LEFT(TRIM(SUBSTITUTE(D316,"0"," ")),1),SUBSTITUTE(D316,"0"," ")),50))</f>
        <v/>
      </c>
      <c r="F316" s="12">
        <f>IF(E316="","",IFERROR(MATCH(E316,Reconciliation!$E$2:$E$501,0),0))</f>
        <v/>
      </c>
      <c r="G316" s="11">
        <f>IF(OR(E316="",F316=0),"",INDEX(Reconciliation!$C$2:$C$501,F316))</f>
        <v/>
      </c>
      <c r="H316" s="10">
        <f>IF(E316="","",IF(COUNTIF($E$2:E316,E316)&gt;1,"Duplicate in 2B",IF(F316=0,"Only in 2B","In books")))</f>
        <v/>
      </c>
      <c r="I316" s="10">
        <f>IF(H316="Only in 2B","Not in your purchase register: book it, or check the period and the GSTIN",IF(H316="Duplicate in 2B","Same key as an earlier 2B row: left out of the totals",""))</f>
        <v/>
      </c>
    </row>
    <row r="317">
      <c r="A317" s="10">
        <f>UPPER(SUBSTITUTE(TRIM('GSTR-2B'!A317&amp;"")," ",""))</f>
        <v/>
      </c>
      <c r="B317" s="10">
        <f>IF(E317="","",'GSTR-2B'!C317&amp;"")</f>
        <v/>
      </c>
      <c r="C317" s="11">
        <f>IF(E317="","",SUM('GSTR-2B'!F317:I317))</f>
        <v/>
      </c>
      <c r="D317" s="10">
        <f>UPPER(SUBSTITUTE(SUBSTITUTE(SUBSTITUTE(SUBSTITUTE(SUBSTITUTE(SUBSTITUTE(SUBSTITUTE(SUBSTITUTE(SUBSTITUTE(SUBSTITUTE(SUBSTITUTE(SUBSTITUTE(SUBSTITUTE('GSTR-2B'!C317&amp;""," ",""),"/",""),"-",""),".",""),",",""),"_",""),"\",""),"(",""),")",""),"#",""),"*",""),"?",""),"~",""))</f>
        <v/>
      </c>
      <c r="E317" s="10">
        <f>IF(OR(A317="",D317=""),"",A317&amp;"|"&amp;MID(D317,FIND(LEFT(TRIM(SUBSTITUTE(D317,"0"," ")),1),SUBSTITUTE(D317,"0"," ")),50))</f>
        <v/>
      </c>
      <c r="F317" s="12">
        <f>IF(E317="","",IFERROR(MATCH(E317,Reconciliation!$E$2:$E$501,0),0))</f>
        <v/>
      </c>
      <c r="G317" s="11">
        <f>IF(OR(E317="",F317=0),"",INDEX(Reconciliation!$C$2:$C$501,F317))</f>
        <v/>
      </c>
      <c r="H317" s="10">
        <f>IF(E317="","",IF(COUNTIF($E$2:E317,E317)&gt;1,"Duplicate in 2B",IF(F317=0,"Only in 2B","In books")))</f>
        <v/>
      </c>
      <c r="I317" s="10">
        <f>IF(H317="Only in 2B","Not in your purchase register: book it, or check the period and the GSTIN",IF(H317="Duplicate in 2B","Same key as an earlier 2B row: left out of the totals",""))</f>
        <v/>
      </c>
    </row>
    <row r="318">
      <c r="A318" s="10">
        <f>UPPER(SUBSTITUTE(TRIM('GSTR-2B'!A318&amp;"")," ",""))</f>
        <v/>
      </c>
      <c r="B318" s="10">
        <f>IF(E318="","",'GSTR-2B'!C318&amp;"")</f>
        <v/>
      </c>
      <c r="C318" s="11">
        <f>IF(E318="","",SUM('GSTR-2B'!F318:I318))</f>
        <v/>
      </c>
      <c r="D318" s="10">
        <f>UPPER(SUBSTITUTE(SUBSTITUTE(SUBSTITUTE(SUBSTITUTE(SUBSTITUTE(SUBSTITUTE(SUBSTITUTE(SUBSTITUTE(SUBSTITUTE(SUBSTITUTE(SUBSTITUTE(SUBSTITUTE(SUBSTITUTE('GSTR-2B'!C318&amp;""," ",""),"/",""),"-",""),".",""),",",""),"_",""),"\",""),"(",""),")",""),"#",""),"*",""),"?",""),"~",""))</f>
        <v/>
      </c>
      <c r="E318" s="10">
        <f>IF(OR(A318="",D318=""),"",A318&amp;"|"&amp;MID(D318,FIND(LEFT(TRIM(SUBSTITUTE(D318,"0"," ")),1),SUBSTITUTE(D318,"0"," ")),50))</f>
        <v/>
      </c>
      <c r="F318" s="12">
        <f>IF(E318="","",IFERROR(MATCH(E318,Reconciliation!$E$2:$E$501,0),0))</f>
        <v/>
      </c>
      <c r="G318" s="11">
        <f>IF(OR(E318="",F318=0),"",INDEX(Reconciliation!$C$2:$C$501,F318))</f>
        <v/>
      </c>
      <c r="H318" s="10">
        <f>IF(E318="","",IF(COUNTIF($E$2:E318,E318)&gt;1,"Duplicate in 2B",IF(F318=0,"Only in 2B","In books")))</f>
        <v/>
      </c>
      <c r="I318" s="10">
        <f>IF(H318="Only in 2B","Not in your purchase register: book it, or check the period and the GSTIN",IF(H318="Duplicate in 2B","Same key as an earlier 2B row: left out of the totals",""))</f>
        <v/>
      </c>
    </row>
    <row r="319">
      <c r="A319" s="10">
        <f>UPPER(SUBSTITUTE(TRIM('GSTR-2B'!A319&amp;"")," ",""))</f>
        <v/>
      </c>
      <c r="B319" s="10">
        <f>IF(E319="","",'GSTR-2B'!C319&amp;"")</f>
        <v/>
      </c>
      <c r="C319" s="11">
        <f>IF(E319="","",SUM('GSTR-2B'!F319:I319))</f>
        <v/>
      </c>
      <c r="D319" s="10">
        <f>UPPER(SUBSTITUTE(SUBSTITUTE(SUBSTITUTE(SUBSTITUTE(SUBSTITUTE(SUBSTITUTE(SUBSTITUTE(SUBSTITUTE(SUBSTITUTE(SUBSTITUTE(SUBSTITUTE(SUBSTITUTE(SUBSTITUTE('GSTR-2B'!C319&amp;""," ",""),"/",""),"-",""),".",""),",",""),"_",""),"\",""),"(",""),")",""),"#",""),"*",""),"?",""),"~",""))</f>
        <v/>
      </c>
      <c r="E319" s="10">
        <f>IF(OR(A319="",D319=""),"",A319&amp;"|"&amp;MID(D319,FIND(LEFT(TRIM(SUBSTITUTE(D319,"0"," ")),1),SUBSTITUTE(D319,"0"," ")),50))</f>
        <v/>
      </c>
      <c r="F319" s="12">
        <f>IF(E319="","",IFERROR(MATCH(E319,Reconciliation!$E$2:$E$501,0),0))</f>
        <v/>
      </c>
      <c r="G319" s="11">
        <f>IF(OR(E319="",F319=0),"",INDEX(Reconciliation!$C$2:$C$501,F319))</f>
        <v/>
      </c>
      <c r="H319" s="10">
        <f>IF(E319="","",IF(COUNTIF($E$2:E319,E319)&gt;1,"Duplicate in 2B",IF(F319=0,"Only in 2B","In books")))</f>
        <v/>
      </c>
      <c r="I319" s="10">
        <f>IF(H319="Only in 2B","Not in your purchase register: book it, or check the period and the GSTIN",IF(H319="Duplicate in 2B","Same key as an earlier 2B row: left out of the totals",""))</f>
        <v/>
      </c>
    </row>
    <row r="320">
      <c r="A320" s="10">
        <f>UPPER(SUBSTITUTE(TRIM('GSTR-2B'!A320&amp;"")," ",""))</f>
        <v/>
      </c>
      <c r="B320" s="10">
        <f>IF(E320="","",'GSTR-2B'!C320&amp;"")</f>
        <v/>
      </c>
      <c r="C320" s="11">
        <f>IF(E320="","",SUM('GSTR-2B'!F320:I320))</f>
        <v/>
      </c>
      <c r="D320" s="10">
        <f>UPPER(SUBSTITUTE(SUBSTITUTE(SUBSTITUTE(SUBSTITUTE(SUBSTITUTE(SUBSTITUTE(SUBSTITUTE(SUBSTITUTE(SUBSTITUTE(SUBSTITUTE(SUBSTITUTE(SUBSTITUTE(SUBSTITUTE('GSTR-2B'!C320&amp;""," ",""),"/",""),"-",""),".",""),",",""),"_",""),"\",""),"(",""),")",""),"#",""),"*",""),"?",""),"~",""))</f>
        <v/>
      </c>
      <c r="E320" s="10">
        <f>IF(OR(A320="",D320=""),"",A320&amp;"|"&amp;MID(D320,FIND(LEFT(TRIM(SUBSTITUTE(D320,"0"," ")),1),SUBSTITUTE(D320,"0"," ")),50))</f>
        <v/>
      </c>
      <c r="F320" s="12">
        <f>IF(E320="","",IFERROR(MATCH(E320,Reconciliation!$E$2:$E$501,0),0))</f>
        <v/>
      </c>
      <c r="G320" s="11">
        <f>IF(OR(E320="",F320=0),"",INDEX(Reconciliation!$C$2:$C$501,F320))</f>
        <v/>
      </c>
      <c r="H320" s="10">
        <f>IF(E320="","",IF(COUNTIF($E$2:E320,E320)&gt;1,"Duplicate in 2B",IF(F320=0,"Only in 2B","In books")))</f>
        <v/>
      </c>
      <c r="I320" s="10">
        <f>IF(H320="Only in 2B","Not in your purchase register: book it, or check the period and the GSTIN",IF(H320="Duplicate in 2B","Same key as an earlier 2B row: left out of the totals",""))</f>
        <v/>
      </c>
    </row>
    <row r="321">
      <c r="A321" s="10">
        <f>UPPER(SUBSTITUTE(TRIM('GSTR-2B'!A321&amp;"")," ",""))</f>
        <v/>
      </c>
      <c r="B321" s="10">
        <f>IF(E321="","",'GSTR-2B'!C321&amp;"")</f>
        <v/>
      </c>
      <c r="C321" s="11">
        <f>IF(E321="","",SUM('GSTR-2B'!F321:I321))</f>
        <v/>
      </c>
      <c r="D321" s="10">
        <f>UPPER(SUBSTITUTE(SUBSTITUTE(SUBSTITUTE(SUBSTITUTE(SUBSTITUTE(SUBSTITUTE(SUBSTITUTE(SUBSTITUTE(SUBSTITUTE(SUBSTITUTE(SUBSTITUTE(SUBSTITUTE(SUBSTITUTE('GSTR-2B'!C321&amp;""," ",""),"/",""),"-",""),".",""),",",""),"_",""),"\",""),"(",""),")",""),"#",""),"*",""),"?",""),"~",""))</f>
        <v/>
      </c>
      <c r="E321" s="10">
        <f>IF(OR(A321="",D321=""),"",A321&amp;"|"&amp;MID(D321,FIND(LEFT(TRIM(SUBSTITUTE(D321,"0"," ")),1),SUBSTITUTE(D321,"0"," ")),50))</f>
        <v/>
      </c>
      <c r="F321" s="12">
        <f>IF(E321="","",IFERROR(MATCH(E321,Reconciliation!$E$2:$E$501,0),0))</f>
        <v/>
      </c>
      <c r="G321" s="11">
        <f>IF(OR(E321="",F321=0),"",INDEX(Reconciliation!$C$2:$C$501,F321))</f>
        <v/>
      </c>
      <c r="H321" s="10">
        <f>IF(E321="","",IF(COUNTIF($E$2:E321,E321)&gt;1,"Duplicate in 2B",IF(F321=0,"Only in 2B","In books")))</f>
        <v/>
      </c>
      <c r="I321" s="10">
        <f>IF(H321="Only in 2B","Not in your purchase register: book it, or check the period and the GSTIN",IF(H321="Duplicate in 2B","Same key as an earlier 2B row: left out of the totals",""))</f>
        <v/>
      </c>
    </row>
    <row r="322">
      <c r="A322" s="10">
        <f>UPPER(SUBSTITUTE(TRIM('GSTR-2B'!A322&amp;"")," ",""))</f>
        <v/>
      </c>
      <c r="B322" s="10">
        <f>IF(E322="","",'GSTR-2B'!C322&amp;"")</f>
        <v/>
      </c>
      <c r="C322" s="11">
        <f>IF(E322="","",SUM('GSTR-2B'!F322:I322))</f>
        <v/>
      </c>
      <c r="D322" s="10">
        <f>UPPER(SUBSTITUTE(SUBSTITUTE(SUBSTITUTE(SUBSTITUTE(SUBSTITUTE(SUBSTITUTE(SUBSTITUTE(SUBSTITUTE(SUBSTITUTE(SUBSTITUTE(SUBSTITUTE(SUBSTITUTE(SUBSTITUTE('GSTR-2B'!C322&amp;""," ",""),"/",""),"-",""),".",""),",",""),"_",""),"\",""),"(",""),")",""),"#",""),"*",""),"?",""),"~",""))</f>
        <v/>
      </c>
      <c r="E322" s="10">
        <f>IF(OR(A322="",D322=""),"",A322&amp;"|"&amp;MID(D322,FIND(LEFT(TRIM(SUBSTITUTE(D322,"0"," ")),1),SUBSTITUTE(D322,"0"," ")),50))</f>
        <v/>
      </c>
      <c r="F322" s="12">
        <f>IF(E322="","",IFERROR(MATCH(E322,Reconciliation!$E$2:$E$501,0),0))</f>
        <v/>
      </c>
      <c r="G322" s="11">
        <f>IF(OR(E322="",F322=0),"",INDEX(Reconciliation!$C$2:$C$501,F322))</f>
        <v/>
      </c>
      <c r="H322" s="10">
        <f>IF(E322="","",IF(COUNTIF($E$2:E322,E322)&gt;1,"Duplicate in 2B",IF(F322=0,"Only in 2B","In books")))</f>
        <v/>
      </c>
      <c r="I322" s="10">
        <f>IF(H322="Only in 2B","Not in your purchase register: book it, or check the period and the GSTIN",IF(H322="Duplicate in 2B","Same key as an earlier 2B row: left out of the totals",""))</f>
        <v/>
      </c>
    </row>
    <row r="323">
      <c r="A323" s="10">
        <f>UPPER(SUBSTITUTE(TRIM('GSTR-2B'!A323&amp;"")," ",""))</f>
        <v/>
      </c>
      <c r="B323" s="10">
        <f>IF(E323="","",'GSTR-2B'!C323&amp;"")</f>
        <v/>
      </c>
      <c r="C323" s="11">
        <f>IF(E323="","",SUM('GSTR-2B'!F323:I323))</f>
        <v/>
      </c>
      <c r="D323" s="10">
        <f>UPPER(SUBSTITUTE(SUBSTITUTE(SUBSTITUTE(SUBSTITUTE(SUBSTITUTE(SUBSTITUTE(SUBSTITUTE(SUBSTITUTE(SUBSTITUTE(SUBSTITUTE(SUBSTITUTE(SUBSTITUTE(SUBSTITUTE('GSTR-2B'!C323&amp;""," ",""),"/",""),"-",""),".",""),",",""),"_",""),"\",""),"(",""),")",""),"#",""),"*",""),"?",""),"~",""))</f>
        <v/>
      </c>
      <c r="E323" s="10">
        <f>IF(OR(A323="",D323=""),"",A323&amp;"|"&amp;MID(D323,FIND(LEFT(TRIM(SUBSTITUTE(D323,"0"," ")),1),SUBSTITUTE(D323,"0"," ")),50))</f>
        <v/>
      </c>
      <c r="F323" s="12">
        <f>IF(E323="","",IFERROR(MATCH(E323,Reconciliation!$E$2:$E$501,0),0))</f>
        <v/>
      </c>
      <c r="G323" s="11">
        <f>IF(OR(E323="",F323=0),"",INDEX(Reconciliation!$C$2:$C$501,F323))</f>
        <v/>
      </c>
      <c r="H323" s="10">
        <f>IF(E323="","",IF(COUNTIF($E$2:E323,E323)&gt;1,"Duplicate in 2B",IF(F323=0,"Only in 2B","In books")))</f>
        <v/>
      </c>
      <c r="I323" s="10">
        <f>IF(H323="Only in 2B","Not in your purchase register: book it, or check the period and the GSTIN",IF(H323="Duplicate in 2B","Same key as an earlier 2B row: left out of the totals",""))</f>
        <v/>
      </c>
    </row>
    <row r="324">
      <c r="A324" s="10">
        <f>UPPER(SUBSTITUTE(TRIM('GSTR-2B'!A324&amp;"")," ",""))</f>
        <v/>
      </c>
      <c r="B324" s="10">
        <f>IF(E324="","",'GSTR-2B'!C324&amp;"")</f>
        <v/>
      </c>
      <c r="C324" s="11">
        <f>IF(E324="","",SUM('GSTR-2B'!F324:I324))</f>
        <v/>
      </c>
      <c r="D324" s="10">
        <f>UPPER(SUBSTITUTE(SUBSTITUTE(SUBSTITUTE(SUBSTITUTE(SUBSTITUTE(SUBSTITUTE(SUBSTITUTE(SUBSTITUTE(SUBSTITUTE(SUBSTITUTE(SUBSTITUTE(SUBSTITUTE(SUBSTITUTE('GSTR-2B'!C324&amp;""," ",""),"/",""),"-",""),".",""),",",""),"_",""),"\",""),"(",""),")",""),"#",""),"*",""),"?",""),"~",""))</f>
        <v/>
      </c>
      <c r="E324" s="10">
        <f>IF(OR(A324="",D324=""),"",A324&amp;"|"&amp;MID(D324,FIND(LEFT(TRIM(SUBSTITUTE(D324,"0"," ")),1),SUBSTITUTE(D324,"0"," ")),50))</f>
        <v/>
      </c>
      <c r="F324" s="12">
        <f>IF(E324="","",IFERROR(MATCH(E324,Reconciliation!$E$2:$E$501,0),0))</f>
        <v/>
      </c>
      <c r="G324" s="11">
        <f>IF(OR(E324="",F324=0),"",INDEX(Reconciliation!$C$2:$C$501,F324))</f>
        <v/>
      </c>
      <c r="H324" s="10">
        <f>IF(E324="","",IF(COUNTIF($E$2:E324,E324)&gt;1,"Duplicate in 2B",IF(F324=0,"Only in 2B","In books")))</f>
        <v/>
      </c>
      <c r="I324" s="10">
        <f>IF(H324="Only in 2B","Not in your purchase register: book it, or check the period and the GSTIN",IF(H324="Duplicate in 2B","Same key as an earlier 2B row: left out of the totals",""))</f>
        <v/>
      </c>
    </row>
    <row r="325">
      <c r="A325" s="10">
        <f>UPPER(SUBSTITUTE(TRIM('GSTR-2B'!A325&amp;"")," ",""))</f>
        <v/>
      </c>
      <c r="B325" s="10">
        <f>IF(E325="","",'GSTR-2B'!C325&amp;"")</f>
        <v/>
      </c>
      <c r="C325" s="11">
        <f>IF(E325="","",SUM('GSTR-2B'!F325:I325))</f>
        <v/>
      </c>
      <c r="D325" s="10">
        <f>UPPER(SUBSTITUTE(SUBSTITUTE(SUBSTITUTE(SUBSTITUTE(SUBSTITUTE(SUBSTITUTE(SUBSTITUTE(SUBSTITUTE(SUBSTITUTE(SUBSTITUTE(SUBSTITUTE(SUBSTITUTE(SUBSTITUTE('GSTR-2B'!C325&amp;""," ",""),"/",""),"-",""),".",""),",",""),"_",""),"\",""),"(",""),")",""),"#",""),"*",""),"?",""),"~",""))</f>
        <v/>
      </c>
      <c r="E325" s="10">
        <f>IF(OR(A325="",D325=""),"",A325&amp;"|"&amp;MID(D325,FIND(LEFT(TRIM(SUBSTITUTE(D325,"0"," ")),1),SUBSTITUTE(D325,"0"," ")),50))</f>
        <v/>
      </c>
      <c r="F325" s="12">
        <f>IF(E325="","",IFERROR(MATCH(E325,Reconciliation!$E$2:$E$501,0),0))</f>
        <v/>
      </c>
      <c r="G325" s="11">
        <f>IF(OR(E325="",F325=0),"",INDEX(Reconciliation!$C$2:$C$501,F325))</f>
        <v/>
      </c>
      <c r="H325" s="10">
        <f>IF(E325="","",IF(COUNTIF($E$2:E325,E325)&gt;1,"Duplicate in 2B",IF(F325=0,"Only in 2B","In books")))</f>
        <v/>
      </c>
      <c r="I325" s="10">
        <f>IF(H325="Only in 2B","Not in your purchase register: book it, or check the period and the GSTIN",IF(H325="Duplicate in 2B","Same key as an earlier 2B row: left out of the totals",""))</f>
        <v/>
      </c>
    </row>
    <row r="326">
      <c r="A326" s="10">
        <f>UPPER(SUBSTITUTE(TRIM('GSTR-2B'!A326&amp;"")," ",""))</f>
        <v/>
      </c>
      <c r="B326" s="10">
        <f>IF(E326="","",'GSTR-2B'!C326&amp;"")</f>
        <v/>
      </c>
      <c r="C326" s="11">
        <f>IF(E326="","",SUM('GSTR-2B'!F326:I326))</f>
        <v/>
      </c>
      <c r="D326" s="10">
        <f>UPPER(SUBSTITUTE(SUBSTITUTE(SUBSTITUTE(SUBSTITUTE(SUBSTITUTE(SUBSTITUTE(SUBSTITUTE(SUBSTITUTE(SUBSTITUTE(SUBSTITUTE(SUBSTITUTE(SUBSTITUTE(SUBSTITUTE('GSTR-2B'!C326&amp;""," ",""),"/",""),"-",""),".",""),",",""),"_",""),"\",""),"(",""),")",""),"#",""),"*",""),"?",""),"~",""))</f>
        <v/>
      </c>
      <c r="E326" s="10">
        <f>IF(OR(A326="",D326=""),"",A326&amp;"|"&amp;MID(D326,FIND(LEFT(TRIM(SUBSTITUTE(D326,"0"," ")),1),SUBSTITUTE(D326,"0"," ")),50))</f>
        <v/>
      </c>
      <c r="F326" s="12">
        <f>IF(E326="","",IFERROR(MATCH(E326,Reconciliation!$E$2:$E$501,0),0))</f>
        <v/>
      </c>
      <c r="G326" s="11">
        <f>IF(OR(E326="",F326=0),"",INDEX(Reconciliation!$C$2:$C$501,F326))</f>
        <v/>
      </c>
      <c r="H326" s="10">
        <f>IF(E326="","",IF(COUNTIF($E$2:E326,E326)&gt;1,"Duplicate in 2B",IF(F326=0,"Only in 2B","In books")))</f>
        <v/>
      </c>
      <c r="I326" s="10">
        <f>IF(H326="Only in 2B","Not in your purchase register: book it, or check the period and the GSTIN",IF(H326="Duplicate in 2B","Same key as an earlier 2B row: left out of the totals",""))</f>
        <v/>
      </c>
    </row>
    <row r="327">
      <c r="A327" s="10">
        <f>UPPER(SUBSTITUTE(TRIM('GSTR-2B'!A327&amp;"")," ",""))</f>
        <v/>
      </c>
      <c r="B327" s="10">
        <f>IF(E327="","",'GSTR-2B'!C327&amp;"")</f>
        <v/>
      </c>
      <c r="C327" s="11">
        <f>IF(E327="","",SUM('GSTR-2B'!F327:I327))</f>
        <v/>
      </c>
      <c r="D327" s="10">
        <f>UPPER(SUBSTITUTE(SUBSTITUTE(SUBSTITUTE(SUBSTITUTE(SUBSTITUTE(SUBSTITUTE(SUBSTITUTE(SUBSTITUTE(SUBSTITUTE(SUBSTITUTE(SUBSTITUTE(SUBSTITUTE(SUBSTITUTE('GSTR-2B'!C327&amp;""," ",""),"/",""),"-",""),".",""),",",""),"_",""),"\",""),"(",""),")",""),"#",""),"*",""),"?",""),"~",""))</f>
        <v/>
      </c>
      <c r="E327" s="10">
        <f>IF(OR(A327="",D327=""),"",A327&amp;"|"&amp;MID(D327,FIND(LEFT(TRIM(SUBSTITUTE(D327,"0"," ")),1),SUBSTITUTE(D327,"0"," ")),50))</f>
        <v/>
      </c>
      <c r="F327" s="12">
        <f>IF(E327="","",IFERROR(MATCH(E327,Reconciliation!$E$2:$E$501,0),0))</f>
        <v/>
      </c>
      <c r="G327" s="11">
        <f>IF(OR(E327="",F327=0),"",INDEX(Reconciliation!$C$2:$C$501,F327))</f>
        <v/>
      </c>
      <c r="H327" s="10">
        <f>IF(E327="","",IF(COUNTIF($E$2:E327,E327)&gt;1,"Duplicate in 2B",IF(F327=0,"Only in 2B","In books")))</f>
        <v/>
      </c>
      <c r="I327" s="10">
        <f>IF(H327="Only in 2B","Not in your purchase register: book it, or check the period and the GSTIN",IF(H327="Duplicate in 2B","Same key as an earlier 2B row: left out of the totals",""))</f>
        <v/>
      </c>
    </row>
    <row r="328">
      <c r="A328" s="10">
        <f>UPPER(SUBSTITUTE(TRIM('GSTR-2B'!A328&amp;"")," ",""))</f>
        <v/>
      </c>
      <c r="B328" s="10">
        <f>IF(E328="","",'GSTR-2B'!C328&amp;"")</f>
        <v/>
      </c>
      <c r="C328" s="11">
        <f>IF(E328="","",SUM('GSTR-2B'!F328:I328))</f>
        <v/>
      </c>
      <c r="D328" s="10">
        <f>UPPER(SUBSTITUTE(SUBSTITUTE(SUBSTITUTE(SUBSTITUTE(SUBSTITUTE(SUBSTITUTE(SUBSTITUTE(SUBSTITUTE(SUBSTITUTE(SUBSTITUTE(SUBSTITUTE(SUBSTITUTE(SUBSTITUTE('GSTR-2B'!C328&amp;""," ",""),"/",""),"-",""),".",""),",",""),"_",""),"\",""),"(",""),")",""),"#",""),"*",""),"?",""),"~",""))</f>
        <v/>
      </c>
      <c r="E328" s="10">
        <f>IF(OR(A328="",D328=""),"",A328&amp;"|"&amp;MID(D328,FIND(LEFT(TRIM(SUBSTITUTE(D328,"0"," ")),1),SUBSTITUTE(D328,"0"," ")),50))</f>
        <v/>
      </c>
      <c r="F328" s="12">
        <f>IF(E328="","",IFERROR(MATCH(E328,Reconciliation!$E$2:$E$501,0),0))</f>
        <v/>
      </c>
      <c r="G328" s="11">
        <f>IF(OR(E328="",F328=0),"",INDEX(Reconciliation!$C$2:$C$501,F328))</f>
        <v/>
      </c>
      <c r="H328" s="10">
        <f>IF(E328="","",IF(COUNTIF($E$2:E328,E328)&gt;1,"Duplicate in 2B",IF(F328=0,"Only in 2B","In books")))</f>
        <v/>
      </c>
      <c r="I328" s="10">
        <f>IF(H328="Only in 2B","Not in your purchase register: book it, or check the period and the GSTIN",IF(H328="Duplicate in 2B","Same key as an earlier 2B row: left out of the totals",""))</f>
        <v/>
      </c>
    </row>
    <row r="329">
      <c r="A329" s="10">
        <f>UPPER(SUBSTITUTE(TRIM('GSTR-2B'!A329&amp;"")," ",""))</f>
        <v/>
      </c>
      <c r="B329" s="10">
        <f>IF(E329="","",'GSTR-2B'!C329&amp;"")</f>
        <v/>
      </c>
      <c r="C329" s="11">
        <f>IF(E329="","",SUM('GSTR-2B'!F329:I329))</f>
        <v/>
      </c>
      <c r="D329" s="10">
        <f>UPPER(SUBSTITUTE(SUBSTITUTE(SUBSTITUTE(SUBSTITUTE(SUBSTITUTE(SUBSTITUTE(SUBSTITUTE(SUBSTITUTE(SUBSTITUTE(SUBSTITUTE(SUBSTITUTE(SUBSTITUTE(SUBSTITUTE('GSTR-2B'!C329&amp;""," ",""),"/",""),"-",""),".",""),",",""),"_",""),"\",""),"(",""),")",""),"#",""),"*",""),"?",""),"~",""))</f>
        <v/>
      </c>
      <c r="E329" s="10">
        <f>IF(OR(A329="",D329=""),"",A329&amp;"|"&amp;MID(D329,FIND(LEFT(TRIM(SUBSTITUTE(D329,"0"," ")),1),SUBSTITUTE(D329,"0"," ")),50))</f>
        <v/>
      </c>
      <c r="F329" s="12">
        <f>IF(E329="","",IFERROR(MATCH(E329,Reconciliation!$E$2:$E$501,0),0))</f>
        <v/>
      </c>
      <c r="G329" s="11">
        <f>IF(OR(E329="",F329=0),"",INDEX(Reconciliation!$C$2:$C$501,F329))</f>
        <v/>
      </c>
      <c r="H329" s="10">
        <f>IF(E329="","",IF(COUNTIF($E$2:E329,E329)&gt;1,"Duplicate in 2B",IF(F329=0,"Only in 2B","In books")))</f>
        <v/>
      </c>
      <c r="I329" s="10">
        <f>IF(H329="Only in 2B","Not in your purchase register: book it, or check the period and the GSTIN",IF(H329="Duplicate in 2B","Same key as an earlier 2B row: left out of the totals",""))</f>
        <v/>
      </c>
    </row>
    <row r="330">
      <c r="A330" s="10">
        <f>UPPER(SUBSTITUTE(TRIM('GSTR-2B'!A330&amp;"")," ",""))</f>
        <v/>
      </c>
      <c r="B330" s="10">
        <f>IF(E330="","",'GSTR-2B'!C330&amp;"")</f>
        <v/>
      </c>
      <c r="C330" s="11">
        <f>IF(E330="","",SUM('GSTR-2B'!F330:I330))</f>
        <v/>
      </c>
      <c r="D330" s="10">
        <f>UPPER(SUBSTITUTE(SUBSTITUTE(SUBSTITUTE(SUBSTITUTE(SUBSTITUTE(SUBSTITUTE(SUBSTITUTE(SUBSTITUTE(SUBSTITUTE(SUBSTITUTE(SUBSTITUTE(SUBSTITUTE(SUBSTITUTE('GSTR-2B'!C330&amp;""," ",""),"/",""),"-",""),".",""),",",""),"_",""),"\",""),"(",""),")",""),"#",""),"*",""),"?",""),"~",""))</f>
        <v/>
      </c>
      <c r="E330" s="10">
        <f>IF(OR(A330="",D330=""),"",A330&amp;"|"&amp;MID(D330,FIND(LEFT(TRIM(SUBSTITUTE(D330,"0"," ")),1),SUBSTITUTE(D330,"0"," ")),50))</f>
        <v/>
      </c>
      <c r="F330" s="12">
        <f>IF(E330="","",IFERROR(MATCH(E330,Reconciliation!$E$2:$E$501,0),0))</f>
        <v/>
      </c>
      <c r="G330" s="11">
        <f>IF(OR(E330="",F330=0),"",INDEX(Reconciliation!$C$2:$C$501,F330))</f>
        <v/>
      </c>
      <c r="H330" s="10">
        <f>IF(E330="","",IF(COUNTIF($E$2:E330,E330)&gt;1,"Duplicate in 2B",IF(F330=0,"Only in 2B","In books")))</f>
        <v/>
      </c>
      <c r="I330" s="10">
        <f>IF(H330="Only in 2B","Not in your purchase register: book it, or check the period and the GSTIN",IF(H330="Duplicate in 2B","Same key as an earlier 2B row: left out of the totals",""))</f>
        <v/>
      </c>
    </row>
    <row r="331">
      <c r="A331" s="10">
        <f>UPPER(SUBSTITUTE(TRIM('GSTR-2B'!A331&amp;"")," ",""))</f>
        <v/>
      </c>
      <c r="B331" s="10">
        <f>IF(E331="","",'GSTR-2B'!C331&amp;"")</f>
        <v/>
      </c>
      <c r="C331" s="11">
        <f>IF(E331="","",SUM('GSTR-2B'!F331:I331))</f>
        <v/>
      </c>
      <c r="D331" s="10">
        <f>UPPER(SUBSTITUTE(SUBSTITUTE(SUBSTITUTE(SUBSTITUTE(SUBSTITUTE(SUBSTITUTE(SUBSTITUTE(SUBSTITUTE(SUBSTITUTE(SUBSTITUTE(SUBSTITUTE(SUBSTITUTE(SUBSTITUTE('GSTR-2B'!C331&amp;""," ",""),"/",""),"-",""),".",""),",",""),"_",""),"\",""),"(",""),")",""),"#",""),"*",""),"?",""),"~",""))</f>
        <v/>
      </c>
      <c r="E331" s="10">
        <f>IF(OR(A331="",D331=""),"",A331&amp;"|"&amp;MID(D331,FIND(LEFT(TRIM(SUBSTITUTE(D331,"0"," ")),1),SUBSTITUTE(D331,"0"," ")),50))</f>
        <v/>
      </c>
      <c r="F331" s="12">
        <f>IF(E331="","",IFERROR(MATCH(E331,Reconciliation!$E$2:$E$501,0),0))</f>
        <v/>
      </c>
      <c r="G331" s="11">
        <f>IF(OR(E331="",F331=0),"",INDEX(Reconciliation!$C$2:$C$501,F331))</f>
        <v/>
      </c>
      <c r="H331" s="10">
        <f>IF(E331="","",IF(COUNTIF($E$2:E331,E331)&gt;1,"Duplicate in 2B",IF(F331=0,"Only in 2B","In books")))</f>
        <v/>
      </c>
      <c r="I331" s="10">
        <f>IF(H331="Only in 2B","Not in your purchase register: book it, or check the period and the GSTIN",IF(H331="Duplicate in 2B","Same key as an earlier 2B row: left out of the totals",""))</f>
        <v/>
      </c>
    </row>
    <row r="332">
      <c r="A332" s="10">
        <f>UPPER(SUBSTITUTE(TRIM('GSTR-2B'!A332&amp;"")," ",""))</f>
        <v/>
      </c>
      <c r="B332" s="10">
        <f>IF(E332="","",'GSTR-2B'!C332&amp;"")</f>
        <v/>
      </c>
      <c r="C332" s="11">
        <f>IF(E332="","",SUM('GSTR-2B'!F332:I332))</f>
        <v/>
      </c>
      <c r="D332" s="10">
        <f>UPPER(SUBSTITUTE(SUBSTITUTE(SUBSTITUTE(SUBSTITUTE(SUBSTITUTE(SUBSTITUTE(SUBSTITUTE(SUBSTITUTE(SUBSTITUTE(SUBSTITUTE(SUBSTITUTE(SUBSTITUTE(SUBSTITUTE('GSTR-2B'!C332&amp;""," ",""),"/",""),"-",""),".",""),",",""),"_",""),"\",""),"(",""),")",""),"#",""),"*",""),"?",""),"~",""))</f>
        <v/>
      </c>
      <c r="E332" s="10">
        <f>IF(OR(A332="",D332=""),"",A332&amp;"|"&amp;MID(D332,FIND(LEFT(TRIM(SUBSTITUTE(D332,"0"," ")),1),SUBSTITUTE(D332,"0"," ")),50))</f>
        <v/>
      </c>
      <c r="F332" s="12">
        <f>IF(E332="","",IFERROR(MATCH(E332,Reconciliation!$E$2:$E$501,0),0))</f>
        <v/>
      </c>
      <c r="G332" s="11">
        <f>IF(OR(E332="",F332=0),"",INDEX(Reconciliation!$C$2:$C$501,F332))</f>
        <v/>
      </c>
      <c r="H332" s="10">
        <f>IF(E332="","",IF(COUNTIF($E$2:E332,E332)&gt;1,"Duplicate in 2B",IF(F332=0,"Only in 2B","In books")))</f>
        <v/>
      </c>
      <c r="I332" s="10">
        <f>IF(H332="Only in 2B","Not in your purchase register: book it, or check the period and the GSTIN",IF(H332="Duplicate in 2B","Same key as an earlier 2B row: left out of the totals",""))</f>
        <v/>
      </c>
    </row>
    <row r="333">
      <c r="A333" s="10">
        <f>UPPER(SUBSTITUTE(TRIM('GSTR-2B'!A333&amp;"")," ",""))</f>
        <v/>
      </c>
      <c r="B333" s="10">
        <f>IF(E333="","",'GSTR-2B'!C333&amp;"")</f>
        <v/>
      </c>
      <c r="C333" s="11">
        <f>IF(E333="","",SUM('GSTR-2B'!F333:I333))</f>
        <v/>
      </c>
      <c r="D333" s="10">
        <f>UPPER(SUBSTITUTE(SUBSTITUTE(SUBSTITUTE(SUBSTITUTE(SUBSTITUTE(SUBSTITUTE(SUBSTITUTE(SUBSTITUTE(SUBSTITUTE(SUBSTITUTE(SUBSTITUTE(SUBSTITUTE(SUBSTITUTE('GSTR-2B'!C333&amp;""," ",""),"/",""),"-",""),".",""),",",""),"_",""),"\",""),"(",""),")",""),"#",""),"*",""),"?",""),"~",""))</f>
        <v/>
      </c>
      <c r="E333" s="10">
        <f>IF(OR(A333="",D333=""),"",A333&amp;"|"&amp;MID(D333,FIND(LEFT(TRIM(SUBSTITUTE(D333,"0"," ")),1),SUBSTITUTE(D333,"0"," ")),50))</f>
        <v/>
      </c>
      <c r="F333" s="12">
        <f>IF(E333="","",IFERROR(MATCH(E333,Reconciliation!$E$2:$E$501,0),0))</f>
        <v/>
      </c>
      <c r="G333" s="11">
        <f>IF(OR(E333="",F333=0),"",INDEX(Reconciliation!$C$2:$C$501,F333))</f>
        <v/>
      </c>
      <c r="H333" s="10">
        <f>IF(E333="","",IF(COUNTIF($E$2:E333,E333)&gt;1,"Duplicate in 2B",IF(F333=0,"Only in 2B","In books")))</f>
        <v/>
      </c>
      <c r="I333" s="10">
        <f>IF(H333="Only in 2B","Not in your purchase register: book it, or check the period and the GSTIN",IF(H333="Duplicate in 2B","Same key as an earlier 2B row: left out of the totals",""))</f>
        <v/>
      </c>
    </row>
    <row r="334">
      <c r="A334" s="10">
        <f>UPPER(SUBSTITUTE(TRIM('GSTR-2B'!A334&amp;"")," ",""))</f>
        <v/>
      </c>
      <c r="B334" s="10">
        <f>IF(E334="","",'GSTR-2B'!C334&amp;"")</f>
        <v/>
      </c>
      <c r="C334" s="11">
        <f>IF(E334="","",SUM('GSTR-2B'!F334:I334))</f>
        <v/>
      </c>
      <c r="D334" s="10">
        <f>UPPER(SUBSTITUTE(SUBSTITUTE(SUBSTITUTE(SUBSTITUTE(SUBSTITUTE(SUBSTITUTE(SUBSTITUTE(SUBSTITUTE(SUBSTITUTE(SUBSTITUTE(SUBSTITUTE(SUBSTITUTE(SUBSTITUTE('GSTR-2B'!C334&amp;""," ",""),"/",""),"-",""),".",""),",",""),"_",""),"\",""),"(",""),")",""),"#",""),"*",""),"?",""),"~",""))</f>
        <v/>
      </c>
      <c r="E334" s="10">
        <f>IF(OR(A334="",D334=""),"",A334&amp;"|"&amp;MID(D334,FIND(LEFT(TRIM(SUBSTITUTE(D334,"0"," ")),1),SUBSTITUTE(D334,"0"," ")),50))</f>
        <v/>
      </c>
      <c r="F334" s="12">
        <f>IF(E334="","",IFERROR(MATCH(E334,Reconciliation!$E$2:$E$501,0),0))</f>
        <v/>
      </c>
      <c r="G334" s="11">
        <f>IF(OR(E334="",F334=0),"",INDEX(Reconciliation!$C$2:$C$501,F334))</f>
        <v/>
      </c>
      <c r="H334" s="10">
        <f>IF(E334="","",IF(COUNTIF($E$2:E334,E334)&gt;1,"Duplicate in 2B",IF(F334=0,"Only in 2B","In books")))</f>
        <v/>
      </c>
      <c r="I334" s="10">
        <f>IF(H334="Only in 2B","Not in your purchase register: book it, or check the period and the GSTIN",IF(H334="Duplicate in 2B","Same key as an earlier 2B row: left out of the totals",""))</f>
        <v/>
      </c>
    </row>
    <row r="335">
      <c r="A335" s="10">
        <f>UPPER(SUBSTITUTE(TRIM('GSTR-2B'!A335&amp;"")," ",""))</f>
        <v/>
      </c>
      <c r="B335" s="10">
        <f>IF(E335="","",'GSTR-2B'!C335&amp;"")</f>
        <v/>
      </c>
      <c r="C335" s="11">
        <f>IF(E335="","",SUM('GSTR-2B'!F335:I335))</f>
        <v/>
      </c>
      <c r="D335" s="10">
        <f>UPPER(SUBSTITUTE(SUBSTITUTE(SUBSTITUTE(SUBSTITUTE(SUBSTITUTE(SUBSTITUTE(SUBSTITUTE(SUBSTITUTE(SUBSTITUTE(SUBSTITUTE(SUBSTITUTE(SUBSTITUTE(SUBSTITUTE('GSTR-2B'!C335&amp;""," ",""),"/",""),"-",""),".",""),",",""),"_",""),"\",""),"(",""),")",""),"#",""),"*",""),"?",""),"~",""))</f>
        <v/>
      </c>
      <c r="E335" s="10">
        <f>IF(OR(A335="",D335=""),"",A335&amp;"|"&amp;MID(D335,FIND(LEFT(TRIM(SUBSTITUTE(D335,"0"," ")),1),SUBSTITUTE(D335,"0"," ")),50))</f>
        <v/>
      </c>
      <c r="F335" s="12">
        <f>IF(E335="","",IFERROR(MATCH(E335,Reconciliation!$E$2:$E$501,0),0))</f>
        <v/>
      </c>
      <c r="G335" s="11">
        <f>IF(OR(E335="",F335=0),"",INDEX(Reconciliation!$C$2:$C$501,F335))</f>
        <v/>
      </c>
      <c r="H335" s="10">
        <f>IF(E335="","",IF(COUNTIF($E$2:E335,E335)&gt;1,"Duplicate in 2B",IF(F335=0,"Only in 2B","In books")))</f>
        <v/>
      </c>
      <c r="I335" s="10">
        <f>IF(H335="Only in 2B","Not in your purchase register: book it, or check the period and the GSTIN",IF(H335="Duplicate in 2B","Same key as an earlier 2B row: left out of the totals",""))</f>
        <v/>
      </c>
    </row>
    <row r="336">
      <c r="A336" s="10">
        <f>UPPER(SUBSTITUTE(TRIM('GSTR-2B'!A336&amp;"")," ",""))</f>
        <v/>
      </c>
      <c r="B336" s="10">
        <f>IF(E336="","",'GSTR-2B'!C336&amp;"")</f>
        <v/>
      </c>
      <c r="C336" s="11">
        <f>IF(E336="","",SUM('GSTR-2B'!F336:I336))</f>
        <v/>
      </c>
      <c r="D336" s="10">
        <f>UPPER(SUBSTITUTE(SUBSTITUTE(SUBSTITUTE(SUBSTITUTE(SUBSTITUTE(SUBSTITUTE(SUBSTITUTE(SUBSTITUTE(SUBSTITUTE(SUBSTITUTE(SUBSTITUTE(SUBSTITUTE(SUBSTITUTE('GSTR-2B'!C336&amp;""," ",""),"/",""),"-",""),".",""),",",""),"_",""),"\",""),"(",""),")",""),"#",""),"*",""),"?",""),"~",""))</f>
        <v/>
      </c>
      <c r="E336" s="10">
        <f>IF(OR(A336="",D336=""),"",A336&amp;"|"&amp;MID(D336,FIND(LEFT(TRIM(SUBSTITUTE(D336,"0"," ")),1),SUBSTITUTE(D336,"0"," ")),50))</f>
        <v/>
      </c>
      <c r="F336" s="12">
        <f>IF(E336="","",IFERROR(MATCH(E336,Reconciliation!$E$2:$E$501,0),0))</f>
        <v/>
      </c>
      <c r="G336" s="11">
        <f>IF(OR(E336="",F336=0),"",INDEX(Reconciliation!$C$2:$C$501,F336))</f>
        <v/>
      </c>
      <c r="H336" s="10">
        <f>IF(E336="","",IF(COUNTIF($E$2:E336,E336)&gt;1,"Duplicate in 2B",IF(F336=0,"Only in 2B","In books")))</f>
        <v/>
      </c>
      <c r="I336" s="10">
        <f>IF(H336="Only in 2B","Not in your purchase register: book it, or check the period and the GSTIN",IF(H336="Duplicate in 2B","Same key as an earlier 2B row: left out of the totals",""))</f>
        <v/>
      </c>
    </row>
    <row r="337">
      <c r="A337" s="10">
        <f>UPPER(SUBSTITUTE(TRIM('GSTR-2B'!A337&amp;"")," ",""))</f>
        <v/>
      </c>
      <c r="B337" s="10">
        <f>IF(E337="","",'GSTR-2B'!C337&amp;"")</f>
        <v/>
      </c>
      <c r="C337" s="11">
        <f>IF(E337="","",SUM('GSTR-2B'!F337:I337))</f>
        <v/>
      </c>
      <c r="D337" s="10">
        <f>UPPER(SUBSTITUTE(SUBSTITUTE(SUBSTITUTE(SUBSTITUTE(SUBSTITUTE(SUBSTITUTE(SUBSTITUTE(SUBSTITUTE(SUBSTITUTE(SUBSTITUTE(SUBSTITUTE(SUBSTITUTE(SUBSTITUTE('GSTR-2B'!C337&amp;""," ",""),"/",""),"-",""),".",""),",",""),"_",""),"\",""),"(",""),")",""),"#",""),"*",""),"?",""),"~",""))</f>
        <v/>
      </c>
      <c r="E337" s="10">
        <f>IF(OR(A337="",D337=""),"",A337&amp;"|"&amp;MID(D337,FIND(LEFT(TRIM(SUBSTITUTE(D337,"0"," ")),1),SUBSTITUTE(D337,"0"," ")),50))</f>
        <v/>
      </c>
      <c r="F337" s="12">
        <f>IF(E337="","",IFERROR(MATCH(E337,Reconciliation!$E$2:$E$501,0),0))</f>
        <v/>
      </c>
      <c r="G337" s="11">
        <f>IF(OR(E337="",F337=0),"",INDEX(Reconciliation!$C$2:$C$501,F337))</f>
        <v/>
      </c>
      <c r="H337" s="10">
        <f>IF(E337="","",IF(COUNTIF($E$2:E337,E337)&gt;1,"Duplicate in 2B",IF(F337=0,"Only in 2B","In books")))</f>
        <v/>
      </c>
      <c r="I337" s="10">
        <f>IF(H337="Only in 2B","Not in your purchase register: book it, or check the period and the GSTIN",IF(H337="Duplicate in 2B","Same key as an earlier 2B row: left out of the totals",""))</f>
        <v/>
      </c>
    </row>
    <row r="338">
      <c r="A338" s="10">
        <f>UPPER(SUBSTITUTE(TRIM('GSTR-2B'!A338&amp;"")," ",""))</f>
        <v/>
      </c>
      <c r="B338" s="10">
        <f>IF(E338="","",'GSTR-2B'!C338&amp;"")</f>
        <v/>
      </c>
      <c r="C338" s="11">
        <f>IF(E338="","",SUM('GSTR-2B'!F338:I338))</f>
        <v/>
      </c>
      <c r="D338" s="10">
        <f>UPPER(SUBSTITUTE(SUBSTITUTE(SUBSTITUTE(SUBSTITUTE(SUBSTITUTE(SUBSTITUTE(SUBSTITUTE(SUBSTITUTE(SUBSTITUTE(SUBSTITUTE(SUBSTITUTE(SUBSTITUTE(SUBSTITUTE('GSTR-2B'!C338&amp;""," ",""),"/",""),"-",""),".",""),",",""),"_",""),"\",""),"(",""),")",""),"#",""),"*",""),"?",""),"~",""))</f>
        <v/>
      </c>
      <c r="E338" s="10">
        <f>IF(OR(A338="",D338=""),"",A338&amp;"|"&amp;MID(D338,FIND(LEFT(TRIM(SUBSTITUTE(D338,"0"," ")),1),SUBSTITUTE(D338,"0"," ")),50))</f>
        <v/>
      </c>
      <c r="F338" s="12">
        <f>IF(E338="","",IFERROR(MATCH(E338,Reconciliation!$E$2:$E$501,0),0))</f>
        <v/>
      </c>
      <c r="G338" s="11">
        <f>IF(OR(E338="",F338=0),"",INDEX(Reconciliation!$C$2:$C$501,F338))</f>
        <v/>
      </c>
      <c r="H338" s="10">
        <f>IF(E338="","",IF(COUNTIF($E$2:E338,E338)&gt;1,"Duplicate in 2B",IF(F338=0,"Only in 2B","In books")))</f>
        <v/>
      </c>
      <c r="I338" s="10">
        <f>IF(H338="Only in 2B","Not in your purchase register: book it, or check the period and the GSTIN",IF(H338="Duplicate in 2B","Same key as an earlier 2B row: left out of the totals",""))</f>
        <v/>
      </c>
    </row>
    <row r="339">
      <c r="A339" s="10">
        <f>UPPER(SUBSTITUTE(TRIM('GSTR-2B'!A339&amp;"")," ",""))</f>
        <v/>
      </c>
      <c r="B339" s="10">
        <f>IF(E339="","",'GSTR-2B'!C339&amp;"")</f>
        <v/>
      </c>
      <c r="C339" s="11">
        <f>IF(E339="","",SUM('GSTR-2B'!F339:I339))</f>
        <v/>
      </c>
      <c r="D339" s="10">
        <f>UPPER(SUBSTITUTE(SUBSTITUTE(SUBSTITUTE(SUBSTITUTE(SUBSTITUTE(SUBSTITUTE(SUBSTITUTE(SUBSTITUTE(SUBSTITUTE(SUBSTITUTE(SUBSTITUTE(SUBSTITUTE(SUBSTITUTE('GSTR-2B'!C339&amp;""," ",""),"/",""),"-",""),".",""),",",""),"_",""),"\",""),"(",""),")",""),"#",""),"*",""),"?",""),"~",""))</f>
        <v/>
      </c>
      <c r="E339" s="10">
        <f>IF(OR(A339="",D339=""),"",A339&amp;"|"&amp;MID(D339,FIND(LEFT(TRIM(SUBSTITUTE(D339,"0"," ")),1),SUBSTITUTE(D339,"0"," ")),50))</f>
        <v/>
      </c>
      <c r="F339" s="12">
        <f>IF(E339="","",IFERROR(MATCH(E339,Reconciliation!$E$2:$E$501,0),0))</f>
        <v/>
      </c>
      <c r="G339" s="11">
        <f>IF(OR(E339="",F339=0),"",INDEX(Reconciliation!$C$2:$C$501,F339))</f>
        <v/>
      </c>
      <c r="H339" s="10">
        <f>IF(E339="","",IF(COUNTIF($E$2:E339,E339)&gt;1,"Duplicate in 2B",IF(F339=0,"Only in 2B","In books")))</f>
        <v/>
      </c>
      <c r="I339" s="10">
        <f>IF(H339="Only in 2B","Not in your purchase register: book it, or check the period and the GSTIN",IF(H339="Duplicate in 2B","Same key as an earlier 2B row: left out of the totals",""))</f>
        <v/>
      </c>
    </row>
    <row r="340">
      <c r="A340" s="10">
        <f>UPPER(SUBSTITUTE(TRIM('GSTR-2B'!A340&amp;"")," ",""))</f>
        <v/>
      </c>
      <c r="B340" s="10">
        <f>IF(E340="","",'GSTR-2B'!C340&amp;"")</f>
        <v/>
      </c>
      <c r="C340" s="11">
        <f>IF(E340="","",SUM('GSTR-2B'!F340:I340))</f>
        <v/>
      </c>
      <c r="D340" s="10">
        <f>UPPER(SUBSTITUTE(SUBSTITUTE(SUBSTITUTE(SUBSTITUTE(SUBSTITUTE(SUBSTITUTE(SUBSTITUTE(SUBSTITUTE(SUBSTITUTE(SUBSTITUTE(SUBSTITUTE(SUBSTITUTE(SUBSTITUTE('GSTR-2B'!C340&amp;""," ",""),"/",""),"-",""),".",""),",",""),"_",""),"\",""),"(",""),")",""),"#",""),"*",""),"?",""),"~",""))</f>
        <v/>
      </c>
      <c r="E340" s="10">
        <f>IF(OR(A340="",D340=""),"",A340&amp;"|"&amp;MID(D340,FIND(LEFT(TRIM(SUBSTITUTE(D340,"0"," ")),1),SUBSTITUTE(D340,"0"," ")),50))</f>
        <v/>
      </c>
      <c r="F340" s="12">
        <f>IF(E340="","",IFERROR(MATCH(E340,Reconciliation!$E$2:$E$501,0),0))</f>
        <v/>
      </c>
      <c r="G340" s="11">
        <f>IF(OR(E340="",F340=0),"",INDEX(Reconciliation!$C$2:$C$501,F340))</f>
        <v/>
      </c>
      <c r="H340" s="10">
        <f>IF(E340="","",IF(COUNTIF($E$2:E340,E340)&gt;1,"Duplicate in 2B",IF(F340=0,"Only in 2B","In books")))</f>
        <v/>
      </c>
      <c r="I340" s="10">
        <f>IF(H340="Only in 2B","Not in your purchase register: book it, or check the period and the GSTIN",IF(H340="Duplicate in 2B","Same key as an earlier 2B row: left out of the totals",""))</f>
        <v/>
      </c>
    </row>
    <row r="341">
      <c r="A341" s="10">
        <f>UPPER(SUBSTITUTE(TRIM('GSTR-2B'!A341&amp;"")," ",""))</f>
        <v/>
      </c>
      <c r="B341" s="10">
        <f>IF(E341="","",'GSTR-2B'!C341&amp;"")</f>
        <v/>
      </c>
      <c r="C341" s="11">
        <f>IF(E341="","",SUM('GSTR-2B'!F341:I341))</f>
        <v/>
      </c>
      <c r="D341" s="10">
        <f>UPPER(SUBSTITUTE(SUBSTITUTE(SUBSTITUTE(SUBSTITUTE(SUBSTITUTE(SUBSTITUTE(SUBSTITUTE(SUBSTITUTE(SUBSTITUTE(SUBSTITUTE(SUBSTITUTE(SUBSTITUTE(SUBSTITUTE('GSTR-2B'!C341&amp;""," ",""),"/",""),"-",""),".",""),",",""),"_",""),"\",""),"(",""),")",""),"#",""),"*",""),"?",""),"~",""))</f>
        <v/>
      </c>
      <c r="E341" s="10">
        <f>IF(OR(A341="",D341=""),"",A341&amp;"|"&amp;MID(D341,FIND(LEFT(TRIM(SUBSTITUTE(D341,"0"," ")),1),SUBSTITUTE(D341,"0"," ")),50))</f>
        <v/>
      </c>
      <c r="F341" s="12">
        <f>IF(E341="","",IFERROR(MATCH(E341,Reconciliation!$E$2:$E$501,0),0))</f>
        <v/>
      </c>
      <c r="G341" s="11">
        <f>IF(OR(E341="",F341=0),"",INDEX(Reconciliation!$C$2:$C$501,F341))</f>
        <v/>
      </c>
      <c r="H341" s="10">
        <f>IF(E341="","",IF(COUNTIF($E$2:E341,E341)&gt;1,"Duplicate in 2B",IF(F341=0,"Only in 2B","In books")))</f>
        <v/>
      </c>
      <c r="I341" s="10">
        <f>IF(H341="Only in 2B","Not in your purchase register: book it, or check the period and the GSTIN",IF(H341="Duplicate in 2B","Same key as an earlier 2B row: left out of the totals",""))</f>
        <v/>
      </c>
    </row>
    <row r="342">
      <c r="A342" s="10">
        <f>UPPER(SUBSTITUTE(TRIM('GSTR-2B'!A342&amp;"")," ",""))</f>
        <v/>
      </c>
      <c r="B342" s="10">
        <f>IF(E342="","",'GSTR-2B'!C342&amp;"")</f>
        <v/>
      </c>
      <c r="C342" s="11">
        <f>IF(E342="","",SUM('GSTR-2B'!F342:I342))</f>
        <v/>
      </c>
      <c r="D342" s="10">
        <f>UPPER(SUBSTITUTE(SUBSTITUTE(SUBSTITUTE(SUBSTITUTE(SUBSTITUTE(SUBSTITUTE(SUBSTITUTE(SUBSTITUTE(SUBSTITUTE(SUBSTITUTE(SUBSTITUTE(SUBSTITUTE(SUBSTITUTE('GSTR-2B'!C342&amp;""," ",""),"/",""),"-",""),".",""),",",""),"_",""),"\",""),"(",""),")",""),"#",""),"*",""),"?",""),"~",""))</f>
        <v/>
      </c>
      <c r="E342" s="10">
        <f>IF(OR(A342="",D342=""),"",A342&amp;"|"&amp;MID(D342,FIND(LEFT(TRIM(SUBSTITUTE(D342,"0"," ")),1),SUBSTITUTE(D342,"0"," ")),50))</f>
        <v/>
      </c>
      <c r="F342" s="12">
        <f>IF(E342="","",IFERROR(MATCH(E342,Reconciliation!$E$2:$E$501,0),0))</f>
        <v/>
      </c>
      <c r="G342" s="11">
        <f>IF(OR(E342="",F342=0),"",INDEX(Reconciliation!$C$2:$C$501,F342))</f>
        <v/>
      </c>
      <c r="H342" s="10">
        <f>IF(E342="","",IF(COUNTIF($E$2:E342,E342)&gt;1,"Duplicate in 2B",IF(F342=0,"Only in 2B","In books")))</f>
        <v/>
      </c>
      <c r="I342" s="10">
        <f>IF(H342="Only in 2B","Not in your purchase register: book it, or check the period and the GSTIN",IF(H342="Duplicate in 2B","Same key as an earlier 2B row: left out of the totals",""))</f>
        <v/>
      </c>
    </row>
    <row r="343">
      <c r="A343" s="10">
        <f>UPPER(SUBSTITUTE(TRIM('GSTR-2B'!A343&amp;"")," ",""))</f>
        <v/>
      </c>
      <c r="B343" s="10">
        <f>IF(E343="","",'GSTR-2B'!C343&amp;"")</f>
        <v/>
      </c>
      <c r="C343" s="11">
        <f>IF(E343="","",SUM('GSTR-2B'!F343:I343))</f>
        <v/>
      </c>
      <c r="D343" s="10">
        <f>UPPER(SUBSTITUTE(SUBSTITUTE(SUBSTITUTE(SUBSTITUTE(SUBSTITUTE(SUBSTITUTE(SUBSTITUTE(SUBSTITUTE(SUBSTITUTE(SUBSTITUTE(SUBSTITUTE(SUBSTITUTE(SUBSTITUTE('GSTR-2B'!C343&amp;""," ",""),"/",""),"-",""),".",""),",",""),"_",""),"\",""),"(",""),")",""),"#",""),"*",""),"?",""),"~",""))</f>
        <v/>
      </c>
      <c r="E343" s="10">
        <f>IF(OR(A343="",D343=""),"",A343&amp;"|"&amp;MID(D343,FIND(LEFT(TRIM(SUBSTITUTE(D343,"0"," ")),1),SUBSTITUTE(D343,"0"," ")),50))</f>
        <v/>
      </c>
      <c r="F343" s="12">
        <f>IF(E343="","",IFERROR(MATCH(E343,Reconciliation!$E$2:$E$501,0),0))</f>
        <v/>
      </c>
      <c r="G343" s="11">
        <f>IF(OR(E343="",F343=0),"",INDEX(Reconciliation!$C$2:$C$501,F343))</f>
        <v/>
      </c>
      <c r="H343" s="10">
        <f>IF(E343="","",IF(COUNTIF($E$2:E343,E343)&gt;1,"Duplicate in 2B",IF(F343=0,"Only in 2B","In books")))</f>
        <v/>
      </c>
      <c r="I343" s="10">
        <f>IF(H343="Only in 2B","Not in your purchase register: book it, or check the period and the GSTIN",IF(H343="Duplicate in 2B","Same key as an earlier 2B row: left out of the totals",""))</f>
        <v/>
      </c>
    </row>
    <row r="344">
      <c r="A344" s="10">
        <f>UPPER(SUBSTITUTE(TRIM('GSTR-2B'!A344&amp;"")," ",""))</f>
        <v/>
      </c>
      <c r="B344" s="10">
        <f>IF(E344="","",'GSTR-2B'!C344&amp;"")</f>
        <v/>
      </c>
      <c r="C344" s="11">
        <f>IF(E344="","",SUM('GSTR-2B'!F344:I344))</f>
        <v/>
      </c>
      <c r="D344" s="10">
        <f>UPPER(SUBSTITUTE(SUBSTITUTE(SUBSTITUTE(SUBSTITUTE(SUBSTITUTE(SUBSTITUTE(SUBSTITUTE(SUBSTITUTE(SUBSTITUTE(SUBSTITUTE(SUBSTITUTE(SUBSTITUTE(SUBSTITUTE('GSTR-2B'!C344&amp;""," ",""),"/",""),"-",""),".",""),",",""),"_",""),"\",""),"(",""),")",""),"#",""),"*",""),"?",""),"~",""))</f>
        <v/>
      </c>
      <c r="E344" s="10">
        <f>IF(OR(A344="",D344=""),"",A344&amp;"|"&amp;MID(D344,FIND(LEFT(TRIM(SUBSTITUTE(D344,"0"," ")),1),SUBSTITUTE(D344,"0"," ")),50))</f>
        <v/>
      </c>
      <c r="F344" s="12">
        <f>IF(E344="","",IFERROR(MATCH(E344,Reconciliation!$E$2:$E$501,0),0))</f>
        <v/>
      </c>
      <c r="G344" s="11">
        <f>IF(OR(E344="",F344=0),"",INDEX(Reconciliation!$C$2:$C$501,F344))</f>
        <v/>
      </c>
      <c r="H344" s="10">
        <f>IF(E344="","",IF(COUNTIF($E$2:E344,E344)&gt;1,"Duplicate in 2B",IF(F344=0,"Only in 2B","In books")))</f>
        <v/>
      </c>
      <c r="I344" s="10">
        <f>IF(H344="Only in 2B","Not in your purchase register: book it, or check the period and the GSTIN",IF(H344="Duplicate in 2B","Same key as an earlier 2B row: left out of the totals",""))</f>
        <v/>
      </c>
    </row>
    <row r="345">
      <c r="A345" s="10">
        <f>UPPER(SUBSTITUTE(TRIM('GSTR-2B'!A345&amp;"")," ",""))</f>
        <v/>
      </c>
      <c r="B345" s="10">
        <f>IF(E345="","",'GSTR-2B'!C345&amp;"")</f>
        <v/>
      </c>
      <c r="C345" s="11">
        <f>IF(E345="","",SUM('GSTR-2B'!F345:I345))</f>
        <v/>
      </c>
      <c r="D345" s="10">
        <f>UPPER(SUBSTITUTE(SUBSTITUTE(SUBSTITUTE(SUBSTITUTE(SUBSTITUTE(SUBSTITUTE(SUBSTITUTE(SUBSTITUTE(SUBSTITUTE(SUBSTITUTE(SUBSTITUTE(SUBSTITUTE(SUBSTITUTE('GSTR-2B'!C345&amp;""," ",""),"/",""),"-",""),".",""),",",""),"_",""),"\",""),"(",""),")",""),"#",""),"*",""),"?",""),"~",""))</f>
        <v/>
      </c>
      <c r="E345" s="10">
        <f>IF(OR(A345="",D345=""),"",A345&amp;"|"&amp;MID(D345,FIND(LEFT(TRIM(SUBSTITUTE(D345,"0"," ")),1),SUBSTITUTE(D345,"0"," ")),50))</f>
        <v/>
      </c>
      <c r="F345" s="12">
        <f>IF(E345="","",IFERROR(MATCH(E345,Reconciliation!$E$2:$E$501,0),0))</f>
        <v/>
      </c>
      <c r="G345" s="11">
        <f>IF(OR(E345="",F345=0),"",INDEX(Reconciliation!$C$2:$C$501,F345))</f>
        <v/>
      </c>
      <c r="H345" s="10">
        <f>IF(E345="","",IF(COUNTIF($E$2:E345,E345)&gt;1,"Duplicate in 2B",IF(F345=0,"Only in 2B","In books")))</f>
        <v/>
      </c>
      <c r="I345" s="10">
        <f>IF(H345="Only in 2B","Not in your purchase register: book it, or check the period and the GSTIN",IF(H345="Duplicate in 2B","Same key as an earlier 2B row: left out of the totals",""))</f>
        <v/>
      </c>
    </row>
    <row r="346">
      <c r="A346" s="10">
        <f>UPPER(SUBSTITUTE(TRIM('GSTR-2B'!A346&amp;"")," ",""))</f>
        <v/>
      </c>
      <c r="B346" s="10">
        <f>IF(E346="","",'GSTR-2B'!C346&amp;"")</f>
        <v/>
      </c>
      <c r="C346" s="11">
        <f>IF(E346="","",SUM('GSTR-2B'!F346:I346))</f>
        <v/>
      </c>
      <c r="D346" s="10">
        <f>UPPER(SUBSTITUTE(SUBSTITUTE(SUBSTITUTE(SUBSTITUTE(SUBSTITUTE(SUBSTITUTE(SUBSTITUTE(SUBSTITUTE(SUBSTITUTE(SUBSTITUTE(SUBSTITUTE(SUBSTITUTE(SUBSTITUTE('GSTR-2B'!C346&amp;""," ",""),"/",""),"-",""),".",""),",",""),"_",""),"\",""),"(",""),")",""),"#",""),"*",""),"?",""),"~",""))</f>
        <v/>
      </c>
      <c r="E346" s="10">
        <f>IF(OR(A346="",D346=""),"",A346&amp;"|"&amp;MID(D346,FIND(LEFT(TRIM(SUBSTITUTE(D346,"0"," ")),1),SUBSTITUTE(D346,"0"," ")),50))</f>
        <v/>
      </c>
      <c r="F346" s="12">
        <f>IF(E346="","",IFERROR(MATCH(E346,Reconciliation!$E$2:$E$501,0),0))</f>
        <v/>
      </c>
      <c r="G346" s="11">
        <f>IF(OR(E346="",F346=0),"",INDEX(Reconciliation!$C$2:$C$501,F346))</f>
        <v/>
      </c>
      <c r="H346" s="10">
        <f>IF(E346="","",IF(COUNTIF($E$2:E346,E346)&gt;1,"Duplicate in 2B",IF(F346=0,"Only in 2B","In books")))</f>
        <v/>
      </c>
      <c r="I346" s="10">
        <f>IF(H346="Only in 2B","Not in your purchase register: book it, or check the period and the GSTIN",IF(H346="Duplicate in 2B","Same key as an earlier 2B row: left out of the totals",""))</f>
        <v/>
      </c>
    </row>
    <row r="347">
      <c r="A347" s="10">
        <f>UPPER(SUBSTITUTE(TRIM('GSTR-2B'!A347&amp;"")," ",""))</f>
        <v/>
      </c>
      <c r="B347" s="10">
        <f>IF(E347="","",'GSTR-2B'!C347&amp;"")</f>
        <v/>
      </c>
      <c r="C347" s="11">
        <f>IF(E347="","",SUM('GSTR-2B'!F347:I347))</f>
        <v/>
      </c>
      <c r="D347" s="10">
        <f>UPPER(SUBSTITUTE(SUBSTITUTE(SUBSTITUTE(SUBSTITUTE(SUBSTITUTE(SUBSTITUTE(SUBSTITUTE(SUBSTITUTE(SUBSTITUTE(SUBSTITUTE(SUBSTITUTE(SUBSTITUTE(SUBSTITUTE('GSTR-2B'!C347&amp;""," ",""),"/",""),"-",""),".",""),",",""),"_",""),"\",""),"(",""),")",""),"#",""),"*",""),"?",""),"~",""))</f>
        <v/>
      </c>
      <c r="E347" s="10">
        <f>IF(OR(A347="",D347=""),"",A347&amp;"|"&amp;MID(D347,FIND(LEFT(TRIM(SUBSTITUTE(D347,"0"," ")),1),SUBSTITUTE(D347,"0"," ")),50))</f>
        <v/>
      </c>
      <c r="F347" s="12">
        <f>IF(E347="","",IFERROR(MATCH(E347,Reconciliation!$E$2:$E$501,0),0))</f>
        <v/>
      </c>
      <c r="G347" s="11">
        <f>IF(OR(E347="",F347=0),"",INDEX(Reconciliation!$C$2:$C$501,F347))</f>
        <v/>
      </c>
      <c r="H347" s="10">
        <f>IF(E347="","",IF(COUNTIF($E$2:E347,E347)&gt;1,"Duplicate in 2B",IF(F347=0,"Only in 2B","In books")))</f>
        <v/>
      </c>
      <c r="I347" s="10">
        <f>IF(H347="Only in 2B","Not in your purchase register: book it, or check the period and the GSTIN",IF(H347="Duplicate in 2B","Same key as an earlier 2B row: left out of the totals",""))</f>
        <v/>
      </c>
    </row>
    <row r="348">
      <c r="A348" s="10">
        <f>UPPER(SUBSTITUTE(TRIM('GSTR-2B'!A348&amp;"")," ",""))</f>
        <v/>
      </c>
      <c r="B348" s="10">
        <f>IF(E348="","",'GSTR-2B'!C348&amp;"")</f>
        <v/>
      </c>
      <c r="C348" s="11">
        <f>IF(E348="","",SUM('GSTR-2B'!F348:I348))</f>
        <v/>
      </c>
      <c r="D348" s="10">
        <f>UPPER(SUBSTITUTE(SUBSTITUTE(SUBSTITUTE(SUBSTITUTE(SUBSTITUTE(SUBSTITUTE(SUBSTITUTE(SUBSTITUTE(SUBSTITUTE(SUBSTITUTE(SUBSTITUTE(SUBSTITUTE(SUBSTITUTE('GSTR-2B'!C348&amp;""," ",""),"/",""),"-",""),".",""),",",""),"_",""),"\",""),"(",""),")",""),"#",""),"*",""),"?",""),"~",""))</f>
        <v/>
      </c>
      <c r="E348" s="10">
        <f>IF(OR(A348="",D348=""),"",A348&amp;"|"&amp;MID(D348,FIND(LEFT(TRIM(SUBSTITUTE(D348,"0"," ")),1),SUBSTITUTE(D348,"0"," ")),50))</f>
        <v/>
      </c>
      <c r="F348" s="12">
        <f>IF(E348="","",IFERROR(MATCH(E348,Reconciliation!$E$2:$E$501,0),0))</f>
        <v/>
      </c>
      <c r="G348" s="11">
        <f>IF(OR(E348="",F348=0),"",INDEX(Reconciliation!$C$2:$C$501,F348))</f>
        <v/>
      </c>
      <c r="H348" s="10">
        <f>IF(E348="","",IF(COUNTIF($E$2:E348,E348)&gt;1,"Duplicate in 2B",IF(F348=0,"Only in 2B","In books")))</f>
        <v/>
      </c>
      <c r="I348" s="10">
        <f>IF(H348="Only in 2B","Not in your purchase register: book it, or check the period and the GSTIN",IF(H348="Duplicate in 2B","Same key as an earlier 2B row: left out of the totals",""))</f>
        <v/>
      </c>
    </row>
    <row r="349">
      <c r="A349" s="10">
        <f>UPPER(SUBSTITUTE(TRIM('GSTR-2B'!A349&amp;"")," ",""))</f>
        <v/>
      </c>
      <c r="B349" s="10">
        <f>IF(E349="","",'GSTR-2B'!C349&amp;"")</f>
        <v/>
      </c>
      <c r="C349" s="11">
        <f>IF(E349="","",SUM('GSTR-2B'!F349:I349))</f>
        <v/>
      </c>
      <c r="D349" s="10">
        <f>UPPER(SUBSTITUTE(SUBSTITUTE(SUBSTITUTE(SUBSTITUTE(SUBSTITUTE(SUBSTITUTE(SUBSTITUTE(SUBSTITUTE(SUBSTITUTE(SUBSTITUTE(SUBSTITUTE(SUBSTITUTE(SUBSTITUTE('GSTR-2B'!C349&amp;""," ",""),"/",""),"-",""),".",""),",",""),"_",""),"\",""),"(",""),")",""),"#",""),"*",""),"?",""),"~",""))</f>
        <v/>
      </c>
      <c r="E349" s="10">
        <f>IF(OR(A349="",D349=""),"",A349&amp;"|"&amp;MID(D349,FIND(LEFT(TRIM(SUBSTITUTE(D349,"0"," ")),1),SUBSTITUTE(D349,"0"," ")),50))</f>
        <v/>
      </c>
      <c r="F349" s="12">
        <f>IF(E349="","",IFERROR(MATCH(E349,Reconciliation!$E$2:$E$501,0),0))</f>
        <v/>
      </c>
      <c r="G349" s="11">
        <f>IF(OR(E349="",F349=0),"",INDEX(Reconciliation!$C$2:$C$501,F349))</f>
        <v/>
      </c>
      <c r="H349" s="10">
        <f>IF(E349="","",IF(COUNTIF($E$2:E349,E349)&gt;1,"Duplicate in 2B",IF(F349=0,"Only in 2B","In books")))</f>
        <v/>
      </c>
      <c r="I349" s="10">
        <f>IF(H349="Only in 2B","Not in your purchase register: book it, or check the period and the GSTIN",IF(H349="Duplicate in 2B","Same key as an earlier 2B row: left out of the totals",""))</f>
        <v/>
      </c>
    </row>
    <row r="350">
      <c r="A350" s="10">
        <f>UPPER(SUBSTITUTE(TRIM('GSTR-2B'!A350&amp;"")," ",""))</f>
        <v/>
      </c>
      <c r="B350" s="10">
        <f>IF(E350="","",'GSTR-2B'!C350&amp;"")</f>
        <v/>
      </c>
      <c r="C350" s="11">
        <f>IF(E350="","",SUM('GSTR-2B'!F350:I350))</f>
        <v/>
      </c>
      <c r="D350" s="10">
        <f>UPPER(SUBSTITUTE(SUBSTITUTE(SUBSTITUTE(SUBSTITUTE(SUBSTITUTE(SUBSTITUTE(SUBSTITUTE(SUBSTITUTE(SUBSTITUTE(SUBSTITUTE(SUBSTITUTE(SUBSTITUTE(SUBSTITUTE('GSTR-2B'!C350&amp;""," ",""),"/",""),"-",""),".",""),",",""),"_",""),"\",""),"(",""),")",""),"#",""),"*",""),"?",""),"~",""))</f>
        <v/>
      </c>
      <c r="E350" s="10">
        <f>IF(OR(A350="",D350=""),"",A350&amp;"|"&amp;MID(D350,FIND(LEFT(TRIM(SUBSTITUTE(D350,"0"," ")),1),SUBSTITUTE(D350,"0"," ")),50))</f>
        <v/>
      </c>
      <c r="F350" s="12">
        <f>IF(E350="","",IFERROR(MATCH(E350,Reconciliation!$E$2:$E$501,0),0))</f>
        <v/>
      </c>
      <c r="G350" s="11">
        <f>IF(OR(E350="",F350=0),"",INDEX(Reconciliation!$C$2:$C$501,F350))</f>
        <v/>
      </c>
      <c r="H350" s="10">
        <f>IF(E350="","",IF(COUNTIF($E$2:E350,E350)&gt;1,"Duplicate in 2B",IF(F350=0,"Only in 2B","In books")))</f>
        <v/>
      </c>
      <c r="I350" s="10">
        <f>IF(H350="Only in 2B","Not in your purchase register: book it, or check the period and the GSTIN",IF(H350="Duplicate in 2B","Same key as an earlier 2B row: left out of the totals",""))</f>
        <v/>
      </c>
    </row>
    <row r="351">
      <c r="A351" s="10">
        <f>UPPER(SUBSTITUTE(TRIM('GSTR-2B'!A351&amp;"")," ",""))</f>
        <v/>
      </c>
      <c r="B351" s="10">
        <f>IF(E351="","",'GSTR-2B'!C351&amp;"")</f>
        <v/>
      </c>
      <c r="C351" s="11">
        <f>IF(E351="","",SUM('GSTR-2B'!F351:I351))</f>
        <v/>
      </c>
      <c r="D351" s="10">
        <f>UPPER(SUBSTITUTE(SUBSTITUTE(SUBSTITUTE(SUBSTITUTE(SUBSTITUTE(SUBSTITUTE(SUBSTITUTE(SUBSTITUTE(SUBSTITUTE(SUBSTITUTE(SUBSTITUTE(SUBSTITUTE(SUBSTITUTE('GSTR-2B'!C351&amp;""," ",""),"/",""),"-",""),".",""),",",""),"_",""),"\",""),"(",""),")",""),"#",""),"*",""),"?",""),"~",""))</f>
        <v/>
      </c>
      <c r="E351" s="10">
        <f>IF(OR(A351="",D351=""),"",A351&amp;"|"&amp;MID(D351,FIND(LEFT(TRIM(SUBSTITUTE(D351,"0"," ")),1),SUBSTITUTE(D351,"0"," ")),50))</f>
        <v/>
      </c>
      <c r="F351" s="12">
        <f>IF(E351="","",IFERROR(MATCH(E351,Reconciliation!$E$2:$E$501,0),0))</f>
        <v/>
      </c>
      <c r="G351" s="11">
        <f>IF(OR(E351="",F351=0),"",INDEX(Reconciliation!$C$2:$C$501,F351))</f>
        <v/>
      </c>
      <c r="H351" s="10">
        <f>IF(E351="","",IF(COUNTIF($E$2:E351,E351)&gt;1,"Duplicate in 2B",IF(F351=0,"Only in 2B","In books")))</f>
        <v/>
      </c>
      <c r="I351" s="10">
        <f>IF(H351="Only in 2B","Not in your purchase register: book it, or check the period and the GSTIN",IF(H351="Duplicate in 2B","Same key as an earlier 2B row: left out of the totals",""))</f>
        <v/>
      </c>
    </row>
    <row r="352">
      <c r="A352" s="10">
        <f>UPPER(SUBSTITUTE(TRIM('GSTR-2B'!A352&amp;"")," ",""))</f>
        <v/>
      </c>
      <c r="B352" s="10">
        <f>IF(E352="","",'GSTR-2B'!C352&amp;"")</f>
        <v/>
      </c>
      <c r="C352" s="11">
        <f>IF(E352="","",SUM('GSTR-2B'!F352:I352))</f>
        <v/>
      </c>
      <c r="D352" s="10">
        <f>UPPER(SUBSTITUTE(SUBSTITUTE(SUBSTITUTE(SUBSTITUTE(SUBSTITUTE(SUBSTITUTE(SUBSTITUTE(SUBSTITUTE(SUBSTITUTE(SUBSTITUTE(SUBSTITUTE(SUBSTITUTE(SUBSTITUTE('GSTR-2B'!C352&amp;""," ",""),"/",""),"-",""),".",""),",",""),"_",""),"\",""),"(",""),")",""),"#",""),"*",""),"?",""),"~",""))</f>
        <v/>
      </c>
      <c r="E352" s="10">
        <f>IF(OR(A352="",D352=""),"",A352&amp;"|"&amp;MID(D352,FIND(LEFT(TRIM(SUBSTITUTE(D352,"0"," ")),1),SUBSTITUTE(D352,"0"," ")),50))</f>
        <v/>
      </c>
      <c r="F352" s="12">
        <f>IF(E352="","",IFERROR(MATCH(E352,Reconciliation!$E$2:$E$501,0),0))</f>
        <v/>
      </c>
      <c r="G352" s="11">
        <f>IF(OR(E352="",F352=0),"",INDEX(Reconciliation!$C$2:$C$501,F352))</f>
        <v/>
      </c>
      <c r="H352" s="10">
        <f>IF(E352="","",IF(COUNTIF($E$2:E352,E352)&gt;1,"Duplicate in 2B",IF(F352=0,"Only in 2B","In books")))</f>
        <v/>
      </c>
      <c r="I352" s="10">
        <f>IF(H352="Only in 2B","Not in your purchase register: book it, or check the period and the GSTIN",IF(H352="Duplicate in 2B","Same key as an earlier 2B row: left out of the totals",""))</f>
        <v/>
      </c>
    </row>
    <row r="353">
      <c r="A353" s="10">
        <f>UPPER(SUBSTITUTE(TRIM('GSTR-2B'!A353&amp;"")," ",""))</f>
        <v/>
      </c>
      <c r="B353" s="10">
        <f>IF(E353="","",'GSTR-2B'!C353&amp;"")</f>
        <v/>
      </c>
      <c r="C353" s="11">
        <f>IF(E353="","",SUM('GSTR-2B'!F353:I353))</f>
        <v/>
      </c>
      <c r="D353" s="10">
        <f>UPPER(SUBSTITUTE(SUBSTITUTE(SUBSTITUTE(SUBSTITUTE(SUBSTITUTE(SUBSTITUTE(SUBSTITUTE(SUBSTITUTE(SUBSTITUTE(SUBSTITUTE(SUBSTITUTE(SUBSTITUTE(SUBSTITUTE('GSTR-2B'!C353&amp;""," ",""),"/",""),"-",""),".",""),",",""),"_",""),"\",""),"(",""),")",""),"#",""),"*",""),"?",""),"~",""))</f>
        <v/>
      </c>
      <c r="E353" s="10">
        <f>IF(OR(A353="",D353=""),"",A353&amp;"|"&amp;MID(D353,FIND(LEFT(TRIM(SUBSTITUTE(D353,"0"," ")),1),SUBSTITUTE(D353,"0"," ")),50))</f>
        <v/>
      </c>
      <c r="F353" s="12">
        <f>IF(E353="","",IFERROR(MATCH(E353,Reconciliation!$E$2:$E$501,0),0))</f>
        <v/>
      </c>
      <c r="G353" s="11">
        <f>IF(OR(E353="",F353=0),"",INDEX(Reconciliation!$C$2:$C$501,F353))</f>
        <v/>
      </c>
      <c r="H353" s="10">
        <f>IF(E353="","",IF(COUNTIF($E$2:E353,E353)&gt;1,"Duplicate in 2B",IF(F353=0,"Only in 2B","In books")))</f>
        <v/>
      </c>
      <c r="I353" s="10">
        <f>IF(H353="Only in 2B","Not in your purchase register: book it, or check the period and the GSTIN",IF(H353="Duplicate in 2B","Same key as an earlier 2B row: left out of the totals",""))</f>
        <v/>
      </c>
    </row>
    <row r="354">
      <c r="A354" s="10">
        <f>UPPER(SUBSTITUTE(TRIM('GSTR-2B'!A354&amp;"")," ",""))</f>
        <v/>
      </c>
      <c r="B354" s="10">
        <f>IF(E354="","",'GSTR-2B'!C354&amp;"")</f>
        <v/>
      </c>
      <c r="C354" s="11">
        <f>IF(E354="","",SUM('GSTR-2B'!F354:I354))</f>
        <v/>
      </c>
      <c r="D354" s="10">
        <f>UPPER(SUBSTITUTE(SUBSTITUTE(SUBSTITUTE(SUBSTITUTE(SUBSTITUTE(SUBSTITUTE(SUBSTITUTE(SUBSTITUTE(SUBSTITUTE(SUBSTITUTE(SUBSTITUTE(SUBSTITUTE(SUBSTITUTE('GSTR-2B'!C354&amp;""," ",""),"/",""),"-",""),".",""),",",""),"_",""),"\",""),"(",""),")",""),"#",""),"*",""),"?",""),"~",""))</f>
        <v/>
      </c>
      <c r="E354" s="10">
        <f>IF(OR(A354="",D354=""),"",A354&amp;"|"&amp;MID(D354,FIND(LEFT(TRIM(SUBSTITUTE(D354,"0"," ")),1),SUBSTITUTE(D354,"0"," ")),50))</f>
        <v/>
      </c>
      <c r="F354" s="12">
        <f>IF(E354="","",IFERROR(MATCH(E354,Reconciliation!$E$2:$E$501,0),0))</f>
        <v/>
      </c>
      <c r="G354" s="11">
        <f>IF(OR(E354="",F354=0),"",INDEX(Reconciliation!$C$2:$C$501,F354))</f>
        <v/>
      </c>
      <c r="H354" s="10">
        <f>IF(E354="","",IF(COUNTIF($E$2:E354,E354)&gt;1,"Duplicate in 2B",IF(F354=0,"Only in 2B","In books")))</f>
        <v/>
      </c>
      <c r="I354" s="10">
        <f>IF(H354="Only in 2B","Not in your purchase register: book it, or check the period and the GSTIN",IF(H354="Duplicate in 2B","Same key as an earlier 2B row: left out of the totals",""))</f>
        <v/>
      </c>
    </row>
    <row r="355">
      <c r="A355" s="10">
        <f>UPPER(SUBSTITUTE(TRIM('GSTR-2B'!A355&amp;"")," ",""))</f>
        <v/>
      </c>
      <c r="B355" s="10">
        <f>IF(E355="","",'GSTR-2B'!C355&amp;"")</f>
        <v/>
      </c>
      <c r="C355" s="11">
        <f>IF(E355="","",SUM('GSTR-2B'!F355:I355))</f>
        <v/>
      </c>
      <c r="D355" s="10">
        <f>UPPER(SUBSTITUTE(SUBSTITUTE(SUBSTITUTE(SUBSTITUTE(SUBSTITUTE(SUBSTITUTE(SUBSTITUTE(SUBSTITUTE(SUBSTITUTE(SUBSTITUTE(SUBSTITUTE(SUBSTITUTE(SUBSTITUTE('GSTR-2B'!C355&amp;""," ",""),"/",""),"-",""),".",""),",",""),"_",""),"\",""),"(",""),")",""),"#",""),"*",""),"?",""),"~",""))</f>
        <v/>
      </c>
      <c r="E355" s="10">
        <f>IF(OR(A355="",D355=""),"",A355&amp;"|"&amp;MID(D355,FIND(LEFT(TRIM(SUBSTITUTE(D355,"0"," ")),1),SUBSTITUTE(D355,"0"," ")),50))</f>
        <v/>
      </c>
      <c r="F355" s="12">
        <f>IF(E355="","",IFERROR(MATCH(E355,Reconciliation!$E$2:$E$501,0),0))</f>
        <v/>
      </c>
      <c r="G355" s="11">
        <f>IF(OR(E355="",F355=0),"",INDEX(Reconciliation!$C$2:$C$501,F355))</f>
        <v/>
      </c>
      <c r="H355" s="10">
        <f>IF(E355="","",IF(COUNTIF($E$2:E355,E355)&gt;1,"Duplicate in 2B",IF(F355=0,"Only in 2B","In books")))</f>
        <v/>
      </c>
      <c r="I355" s="10">
        <f>IF(H355="Only in 2B","Not in your purchase register: book it, or check the period and the GSTIN",IF(H355="Duplicate in 2B","Same key as an earlier 2B row: left out of the totals",""))</f>
        <v/>
      </c>
    </row>
    <row r="356">
      <c r="A356" s="10">
        <f>UPPER(SUBSTITUTE(TRIM('GSTR-2B'!A356&amp;"")," ",""))</f>
        <v/>
      </c>
      <c r="B356" s="10">
        <f>IF(E356="","",'GSTR-2B'!C356&amp;"")</f>
        <v/>
      </c>
      <c r="C356" s="11">
        <f>IF(E356="","",SUM('GSTR-2B'!F356:I356))</f>
        <v/>
      </c>
      <c r="D356" s="10">
        <f>UPPER(SUBSTITUTE(SUBSTITUTE(SUBSTITUTE(SUBSTITUTE(SUBSTITUTE(SUBSTITUTE(SUBSTITUTE(SUBSTITUTE(SUBSTITUTE(SUBSTITUTE(SUBSTITUTE(SUBSTITUTE(SUBSTITUTE('GSTR-2B'!C356&amp;""," ",""),"/",""),"-",""),".",""),",",""),"_",""),"\",""),"(",""),")",""),"#",""),"*",""),"?",""),"~",""))</f>
        <v/>
      </c>
      <c r="E356" s="10">
        <f>IF(OR(A356="",D356=""),"",A356&amp;"|"&amp;MID(D356,FIND(LEFT(TRIM(SUBSTITUTE(D356,"0"," ")),1),SUBSTITUTE(D356,"0"," ")),50))</f>
        <v/>
      </c>
      <c r="F356" s="12">
        <f>IF(E356="","",IFERROR(MATCH(E356,Reconciliation!$E$2:$E$501,0),0))</f>
        <v/>
      </c>
      <c r="G356" s="11">
        <f>IF(OR(E356="",F356=0),"",INDEX(Reconciliation!$C$2:$C$501,F356))</f>
        <v/>
      </c>
      <c r="H356" s="10">
        <f>IF(E356="","",IF(COUNTIF($E$2:E356,E356)&gt;1,"Duplicate in 2B",IF(F356=0,"Only in 2B","In books")))</f>
        <v/>
      </c>
      <c r="I356" s="10">
        <f>IF(H356="Only in 2B","Not in your purchase register: book it, or check the period and the GSTIN",IF(H356="Duplicate in 2B","Same key as an earlier 2B row: left out of the totals",""))</f>
        <v/>
      </c>
    </row>
    <row r="357">
      <c r="A357" s="10">
        <f>UPPER(SUBSTITUTE(TRIM('GSTR-2B'!A357&amp;"")," ",""))</f>
        <v/>
      </c>
      <c r="B357" s="10">
        <f>IF(E357="","",'GSTR-2B'!C357&amp;"")</f>
        <v/>
      </c>
      <c r="C357" s="11">
        <f>IF(E357="","",SUM('GSTR-2B'!F357:I357))</f>
        <v/>
      </c>
      <c r="D357" s="10">
        <f>UPPER(SUBSTITUTE(SUBSTITUTE(SUBSTITUTE(SUBSTITUTE(SUBSTITUTE(SUBSTITUTE(SUBSTITUTE(SUBSTITUTE(SUBSTITUTE(SUBSTITUTE(SUBSTITUTE(SUBSTITUTE(SUBSTITUTE('GSTR-2B'!C357&amp;""," ",""),"/",""),"-",""),".",""),",",""),"_",""),"\",""),"(",""),")",""),"#",""),"*",""),"?",""),"~",""))</f>
        <v/>
      </c>
      <c r="E357" s="10">
        <f>IF(OR(A357="",D357=""),"",A357&amp;"|"&amp;MID(D357,FIND(LEFT(TRIM(SUBSTITUTE(D357,"0"," ")),1),SUBSTITUTE(D357,"0"," ")),50))</f>
        <v/>
      </c>
      <c r="F357" s="12">
        <f>IF(E357="","",IFERROR(MATCH(E357,Reconciliation!$E$2:$E$501,0),0))</f>
        <v/>
      </c>
      <c r="G357" s="11">
        <f>IF(OR(E357="",F357=0),"",INDEX(Reconciliation!$C$2:$C$501,F357))</f>
        <v/>
      </c>
      <c r="H357" s="10">
        <f>IF(E357="","",IF(COUNTIF($E$2:E357,E357)&gt;1,"Duplicate in 2B",IF(F357=0,"Only in 2B","In books")))</f>
        <v/>
      </c>
      <c r="I357" s="10">
        <f>IF(H357="Only in 2B","Not in your purchase register: book it, or check the period and the GSTIN",IF(H357="Duplicate in 2B","Same key as an earlier 2B row: left out of the totals",""))</f>
        <v/>
      </c>
    </row>
    <row r="358">
      <c r="A358" s="10">
        <f>UPPER(SUBSTITUTE(TRIM('GSTR-2B'!A358&amp;"")," ",""))</f>
        <v/>
      </c>
      <c r="B358" s="10">
        <f>IF(E358="","",'GSTR-2B'!C358&amp;"")</f>
        <v/>
      </c>
      <c r="C358" s="11">
        <f>IF(E358="","",SUM('GSTR-2B'!F358:I358))</f>
        <v/>
      </c>
      <c r="D358" s="10">
        <f>UPPER(SUBSTITUTE(SUBSTITUTE(SUBSTITUTE(SUBSTITUTE(SUBSTITUTE(SUBSTITUTE(SUBSTITUTE(SUBSTITUTE(SUBSTITUTE(SUBSTITUTE(SUBSTITUTE(SUBSTITUTE(SUBSTITUTE('GSTR-2B'!C358&amp;""," ",""),"/",""),"-",""),".",""),",",""),"_",""),"\",""),"(",""),")",""),"#",""),"*",""),"?",""),"~",""))</f>
        <v/>
      </c>
      <c r="E358" s="10">
        <f>IF(OR(A358="",D358=""),"",A358&amp;"|"&amp;MID(D358,FIND(LEFT(TRIM(SUBSTITUTE(D358,"0"," ")),1),SUBSTITUTE(D358,"0"," ")),50))</f>
        <v/>
      </c>
      <c r="F358" s="12">
        <f>IF(E358="","",IFERROR(MATCH(E358,Reconciliation!$E$2:$E$501,0),0))</f>
        <v/>
      </c>
      <c r="G358" s="11">
        <f>IF(OR(E358="",F358=0),"",INDEX(Reconciliation!$C$2:$C$501,F358))</f>
        <v/>
      </c>
      <c r="H358" s="10">
        <f>IF(E358="","",IF(COUNTIF($E$2:E358,E358)&gt;1,"Duplicate in 2B",IF(F358=0,"Only in 2B","In books")))</f>
        <v/>
      </c>
      <c r="I358" s="10">
        <f>IF(H358="Only in 2B","Not in your purchase register: book it, or check the period and the GSTIN",IF(H358="Duplicate in 2B","Same key as an earlier 2B row: left out of the totals",""))</f>
        <v/>
      </c>
    </row>
    <row r="359">
      <c r="A359" s="10">
        <f>UPPER(SUBSTITUTE(TRIM('GSTR-2B'!A359&amp;"")," ",""))</f>
        <v/>
      </c>
      <c r="B359" s="10">
        <f>IF(E359="","",'GSTR-2B'!C359&amp;"")</f>
        <v/>
      </c>
      <c r="C359" s="11">
        <f>IF(E359="","",SUM('GSTR-2B'!F359:I359))</f>
        <v/>
      </c>
      <c r="D359" s="10">
        <f>UPPER(SUBSTITUTE(SUBSTITUTE(SUBSTITUTE(SUBSTITUTE(SUBSTITUTE(SUBSTITUTE(SUBSTITUTE(SUBSTITUTE(SUBSTITUTE(SUBSTITUTE(SUBSTITUTE(SUBSTITUTE(SUBSTITUTE('GSTR-2B'!C359&amp;""," ",""),"/",""),"-",""),".",""),",",""),"_",""),"\",""),"(",""),")",""),"#",""),"*",""),"?",""),"~",""))</f>
        <v/>
      </c>
      <c r="E359" s="10">
        <f>IF(OR(A359="",D359=""),"",A359&amp;"|"&amp;MID(D359,FIND(LEFT(TRIM(SUBSTITUTE(D359,"0"," ")),1),SUBSTITUTE(D359,"0"," ")),50))</f>
        <v/>
      </c>
      <c r="F359" s="12">
        <f>IF(E359="","",IFERROR(MATCH(E359,Reconciliation!$E$2:$E$501,0),0))</f>
        <v/>
      </c>
      <c r="G359" s="11">
        <f>IF(OR(E359="",F359=0),"",INDEX(Reconciliation!$C$2:$C$501,F359))</f>
        <v/>
      </c>
      <c r="H359" s="10">
        <f>IF(E359="","",IF(COUNTIF($E$2:E359,E359)&gt;1,"Duplicate in 2B",IF(F359=0,"Only in 2B","In books")))</f>
        <v/>
      </c>
      <c r="I359" s="10">
        <f>IF(H359="Only in 2B","Not in your purchase register: book it, or check the period and the GSTIN",IF(H359="Duplicate in 2B","Same key as an earlier 2B row: left out of the totals",""))</f>
        <v/>
      </c>
    </row>
    <row r="360">
      <c r="A360" s="10">
        <f>UPPER(SUBSTITUTE(TRIM('GSTR-2B'!A360&amp;"")," ",""))</f>
        <v/>
      </c>
      <c r="B360" s="10">
        <f>IF(E360="","",'GSTR-2B'!C360&amp;"")</f>
        <v/>
      </c>
      <c r="C360" s="11">
        <f>IF(E360="","",SUM('GSTR-2B'!F360:I360))</f>
        <v/>
      </c>
      <c r="D360" s="10">
        <f>UPPER(SUBSTITUTE(SUBSTITUTE(SUBSTITUTE(SUBSTITUTE(SUBSTITUTE(SUBSTITUTE(SUBSTITUTE(SUBSTITUTE(SUBSTITUTE(SUBSTITUTE(SUBSTITUTE(SUBSTITUTE(SUBSTITUTE('GSTR-2B'!C360&amp;""," ",""),"/",""),"-",""),".",""),",",""),"_",""),"\",""),"(",""),")",""),"#",""),"*",""),"?",""),"~",""))</f>
        <v/>
      </c>
      <c r="E360" s="10">
        <f>IF(OR(A360="",D360=""),"",A360&amp;"|"&amp;MID(D360,FIND(LEFT(TRIM(SUBSTITUTE(D360,"0"," ")),1),SUBSTITUTE(D360,"0"," ")),50))</f>
        <v/>
      </c>
      <c r="F360" s="12">
        <f>IF(E360="","",IFERROR(MATCH(E360,Reconciliation!$E$2:$E$501,0),0))</f>
        <v/>
      </c>
      <c r="G360" s="11">
        <f>IF(OR(E360="",F360=0),"",INDEX(Reconciliation!$C$2:$C$501,F360))</f>
        <v/>
      </c>
      <c r="H360" s="10">
        <f>IF(E360="","",IF(COUNTIF($E$2:E360,E360)&gt;1,"Duplicate in 2B",IF(F360=0,"Only in 2B","In books")))</f>
        <v/>
      </c>
      <c r="I360" s="10">
        <f>IF(H360="Only in 2B","Not in your purchase register: book it, or check the period and the GSTIN",IF(H360="Duplicate in 2B","Same key as an earlier 2B row: left out of the totals",""))</f>
        <v/>
      </c>
    </row>
    <row r="361">
      <c r="A361" s="10">
        <f>UPPER(SUBSTITUTE(TRIM('GSTR-2B'!A361&amp;"")," ",""))</f>
        <v/>
      </c>
      <c r="B361" s="10">
        <f>IF(E361="","",'GSTR-2B'!C361&amp;"")</f>
        <v/>
      </c>
      <c r="C361" s="11">
        <f>IF(E361="","",SUM('GSTR-2B'!F361:I361))</f>
        <v/>
      </c>
      <c r="D361" s="10">
        <f>UPPER(SUBSTITUTE(SUBSTITUTE(SUBSTITUTE(SUBSTITUTE(SUBSTITUTE(SUBSTITUTE(SUBSTITUTE(SUBSTITUTE(SUBSTITUTE(SUBSTITUTE(SUBSTITUTE(SUBSTITUTE(SUBSTITUTE('GSTR-2B'!C361&amp;""," ",""),"/",""),"-",""),".",""),",",""),"_",""),"\",""),"(",""),")",""),"#",""),"*",""),"?",""),"~",""))</f>
        <v/>
      </c>
      <c r="E361" s="10">
        <f>IF(OR(A361="",D361=""),"",A361&amp;"|"&amp;MID(D361,FIND(LEFT(TRIM(SUBSTITUTE(D361,"0"," ")),1),SUBSTITUTE(D361,"0"," ")),50))</f>
        <v/>
      </c>
      <c r="F361" s="12">
        <f>IF(E361="","",IFERROR(MATCH(E361,Reconciliation!$E$2:$E$501,0),0))</f>
        <v/>
      </c>
      <c r="G361" s="11">
        <f>IF(OR(E361="",F361=0),"",INDEX(Reconciliation!$C$2:$C$501,F361))</f>
        <v/>
      </c>
      <c r="H361" s="10">
        <f>IF(E361="","",IF(COUNTIF($E$2:E361,E361)&gt;1,"Duplicate in 2B",IF(F361=0,"Only in 2B","In books")))</f>
        <v/>
      </c>
      <c r="I361" s="10">
        <f>IF(H361="Only in 2B","Not in your purchase register: book it, or check the period and the GSTIN",IF(H361="Duplicate in 2B","Same key as an earlier 2B row: left out of the totals",""))</f>
        <v/>
      </c>
    </row>
    <row r="362">
      <c r="A362" s="10">
        <f>UPPER(SUBSTITUTE(TRIM('GSTR-2B'!A362&amp;"")," ",""))</f>
        <v/>
      </c>
      <c r="B362" s="10">
        <f>IF(E362="","",'GSTR-2B'!C362&amp;"")</f>
        <v/>
      </c>
      <c r="C362" s="11">
        <f>IF(E362="","",SUM('GSTR-2B'!F362:I362))</f>
        <v/>
      </c>
      <c r="D362" s="10">
        <f>UPPER(SUBSTITUTE(SUBSTITUTE(SUBSTITUTE(SUBSTITUTE(SUBSTITUTE(SUBSTITUTE(SUBSTITUTE(SUBSTITUTE(SUBSTITUTE(SUBSTITUTE(SUBSTITUTE(SUBSTITUTE(SUBSTITUTE('GSTR-2B'!C362&amp;""," ",""),"/",""),"-",""),".",""),",",""),"_",""),"\",""),"(",""),")",""),"#",""),"*",""),"?",""),"~",""))</f>
        <v/>
      </c>
      <c r="E362" s="10">
        <f>IF(OR(A362="",D362=""),"",A362&amp;"|"&amp;MID(D362,FIND(LEFT(TRIM(SUBSTITUTE(D362,"0"," ")),1),SUBSTITUTE(D362,"0"," ")),50))</f>
        <v/>
      </c>
      <c r="F362" s="12">
        <f>IF(E362="","",IFERROR(MATCH(E362,Reconciliation!$E$2:$E$501,0),0))</f>
        <v/>
      </c>
      <c r="G362" s="11">
        <f>IF(OR(E362="",F362=0),"",INDEX(Reconciliation!$C$2:$C$501,F362))</f>
        <v/>
      </c>
      <c r="H362" s="10">
        <f>IF(E362="","",IF(COUNTIF($E$2:E362,E362)&gt;1,"Duplicate in 2B",IF(F362=0,"Only in 2B","In books")))</f>
        <v/>
      </c>
      <c r="I362" s="10">
        <f>IF(H362="Only in 2B","Not in your purchase register: book it, or check the period and the GSTIN",IF(H362="Duplicate in 2B","Same key as an earlier 2B row: left out of the totals",""))</f>
        <v/>
      </c>
    </row>
    <row r="363">
      <c r="A363" s="10">
        <f>UPPER(SUBSTITUTE(TRIM('GSTR-2B'!A363&amp;"")," ",""))</f>
        <v/>
      </c>
      <c r="B363" s="10">
        <f>IF(E363="","",'GSTR-2B'!C363&amp;"")</f>
        <v/>
      </c>
      <c r="C363" s="11">
        <f>IF(E363="","",SUM('GSTR-2B'!F363:I363))</f>
        <v/>
      </c>
      <c r="D363" s="10">
        <f>UPPER(SUBSTITUTE(SUBSTITUTE(SUBSTITUTE(SUBSTITUTE(SUBSTITUTE(SUBSTITUTE(SUBSTITUTE(SUBSTITUTE(SUBSTITUTE(SUBSTITUTE(SUBSTITUTE(SUBSTITUTE(SUBSTITUTE('GSTR-2B'!C363&amp;""," ",""),"/",""),"-",""),".",""),",",""),"_",""),"\",""),"(",""),")",""),"#",""),"*",""),"?",""),"~",""))</f>
        <v/>
      </c>
      <c r="E363" s="10">
        <f>IF(OR(A363="",D363=""),"",A363&amp;"|"&amp;MID(D363,FIND(LEFT(TRIM(SUBSTITUTE(D363,"0"," ")),1),SUBSTITUTE(D363,"0"," ")),50))</f>
        <v/>
      </c>
      <c r="F363" s="12">
        <f>IF(E363="","",IFERROR(MATCH(E363,Reconciliation!$E$2:$E$501,0),0))</f>
        <v/>
      </c>
      <c r="G363" s="11">
        <f>IF(OR(E363="",F363=0),"",INDEX(Reconciliation!$C$2:$C$501,F363))</f>
        <v/>
      </c>
      <c r="H363" s="10">
        <f>IF(E363="","",IF(COUNTIF($E$2:E363,E363)&gt;1,"Duplicate in 2B",IF(F363=0,"Only in 2B","In books")))</f>
        <v/>
      </c>
      <c r="I363" s="10">
        <f>IF(H363="Only in 2B","Not in your purchase register: book it, or check the period and the GSTIN",IF(H363="Duplicate in 2B","Same key as an earlier 2B row: left out of the totals",""))</f>
        <v/>
      </c>
    </row>
    <row r="364">
      <c r="A364" s="10">
        <f>UPPER(SUBSTITUTE(TRIM('GSTR-2B'!A364&amp;"")," ",""))</f>
        <v/>
      </c>
      <c r="B364" s="10">
        <f>IF(E364="","",'GSTR-2B'!C364&amp;"")</f>
        <v/>
      </c>
      <c r="C364" s="11">
        <f>IF(E364="","",SUM('GSTR-2B'!F364:I364))</f>
        <v/>
      </c>
      <c r="D364" s="10">
        <f>UPPER(SUBSTITUTE(SUBSTITUTE(SUBSTITUTE(SUBSTITUTE(SUBSTITUTE(SUBSTITUTE(SUBSTITUTE(SUBSTITUTE(SUBSTITUTE(SUBSTITUTE(SUBSTITUTE(SUBSTITUTE(SUBSTITUTE('GSTR-2B'!C364&amp;""," ",""),"/",""),"-",""),".",""),",",""),"_",""),"\",""),"(",""),")",""),"#",""),"*",""),"?",""),"~",""))</f>
        <v/>
      </c>
      <c r="E364" s="10">
        <f>IF(OR(A364="",D364=""),"",A364&amp;"|"&amp;MID(D364,FIND(LEFT(TRIM(SUBSTITUTE(D364,"0"," ")),1),SUBSTITUTE(D364,"0"," ")),50))</f>
        <v/>
      </c>
      <c r="F364" s="12">
        <f>IF(E364="","",IFERROR(MATCH(E364,Reconciliation!$E$2:$E$501,0),0))</f>
        <v/>
      </c>
      <c r="G364" s="11">
        <f>IF(OR(E364="",F364=0),"",INDEX(Reconciliation!$C$2:$C$501,F364))</f>
        <v/>
      </c>
      <c r="H364" s="10">
        <f>IF(E364="","",IF(COUNTIF($E$2:E364,E364)&gt;1,"Duplicate in 2B",IF(F364=0,"Only in 2B","In books")))</f>
        <v/>
      </c>
      <c r="I364" s="10">
        <f>IF(H364="Only in 2B","Not in your purchase register: book it, or check the period and the GSTIN",IF(H364="Duplicate in 2B","Same key as an earlier 2B row: left out of the totals",""))</f>
        <v/>
      </c>
    </row>
    <row r="365">
      <c r="A365" s="10">
        <f>UPPER(SUBSTITUTE(TRIM('GSTR-2B'!A365&amp;"")," ",""))</f>
        <v/>
      </c>
      <c r="B365" s="10">
        <f>IF(E365="","",'GSTR-2B'!C365&amp;"")</f>
        <v/>
      </c>
      <c r="C365" s="11">
        <f>IF(E365="","",SUM('GSTR-2B'!F365:I365))</f>
        <v/>
      </c>
      <c r="D365" s="10">
        <f>UPPER(SUBSTITUTE(SUBSTITUTE(SUBSTITUTE(SUBSTITUTE(SUBSTITUTE(SUBSTITUTE(SUBSTITUTE(SUBSTITUTE(SUBSTITUTE(SUBSTITUTE(SUBSTITUTE(SUBSTITUTE(SUBSTITUTE('GSTR-2B'!C365&amp;""," ",""),"/",""),"-",""),".",""),",",""),"_",""),"\",""),"(",""),")",""),"#",""),"*",""),"?",""),"~",""))</f>
        <v/>
      </c>
      <c r="E365" s="10">
        <f>IF(OR(A365="",D365=""),"",A365&amp;"|"&amp;MID(D365,FIND(LEFT(TRIM(SUBSTITUTE(D365,"0"," ")),1),SUBSTITUTE(D365,"0"," ")),50))</f>
        <v/>
      </c>
      <c r="F365" s="12">
        <f>IF(E365="","",IFERROR(MATCH(E365,Reconciliation!$E$2:$E$501,0),0))</f>
        <v/>
      </c>
      <c r="G365" s="11">
        <f>IF(OR(E365="",F365=0),"",INDEX(Reconciliation!$C$2:$C$501,F365))</f>
        <v/>
      </c>
      <c r="H365" s="10">
        <f>IF(E365="","",IF(COUNTIF($E$2:E365,E365)&gt;1,"Duplicate in 2B",IF(F365=0,"Only in 2B","In books")))</f>
        <v/>
      </c>
      <c r="I365" s="10">
        <f>IF(H365="Only in 2B","Not in your purchase register: book it, or check the period and the GSTIN",IF(H365="Duplicate in 2B","Same key as an earlier 2B row: left out of the totals",""))</f>
        <v/>
      </c>
    </row>
    <row r="366">
      <c r="A366" s="10">
        <f>UPPER(SUBSTITUTE(TRIM('GSTR-2B'!A366&amp;"")," ",""))</f>
        <v/>
      </c>
      <c r="B366" s="10">
        <f>IF(E366="","",'GSTR-2B'!C366&amp;"")</f>
        <v/>
      </c>
      <c r="C366" s="11">
        <f>IF(E366="","",SUM('GSTR-2B'!F366:I366))</f>
        <v/>
      </c>
      <c r="D366" s="10">
        <f>UPPER(SUBSTITUTE(SUBSTITUTE(SUBSTITUTE(SUBSTITUTE(SUBSTITUTE(SUBSTITUTE(SUBSTITUTE(SUBSTITUTE(SUBSTITUTE(SUBSTITUTE(SUBSTITUTE(SUBSTITUTE(SUBSTITUTE('GSTR-2B'!C366&amp;""," ",""),"/",""),"-",""),".",""),",",""),"_",""),"\",""),"(",""),")",""),"#",""),"*",""),"?",""),"~",""))</f>
        <v/>
      </c>
      <c r="E366" s="10">
        <f>IF(OR(A366="",D366=""),"",A366&amp;"|"&amp;MID(D366,FIND(LEFT(TRIM(SUBSTITUTE(D366,"0"," ")),1),SUBSTITUTE(D366,"0"," ")),50))</f>
        <v/>
      </c>
      <c r="F366" s="12">
        <f>IF(E366="","",IFERROR(MATCH(E366,Reconciliation!$E$2:$E$501,0),0))</f>
        <v/>
      </c>
      <c r="G366" s="11">
        <f>IF(OR(E366="",F366=0),"",INDEX(Reconciliation!$C$2:$C$501,F366))</f>
        <v/>
      </c>
      <c r="H366" s="10">
        <f>IF(E366="","",IF(COUNTIF($E$2:E366,E366)&gt;1,"Duplicate in 2B",IF(F366=0,"Only in 2B","In books")))</f>
        <v/>
      </c>
      <c r="I366" s="10">
        <f>IF(H366="Only in 2B","Not in your purchase register: book it, or check the period and the GSTIN",IF(H366="Duplicate in 2B","Same key as an earlier 2B row: left out of the totals",""))</f>
        <v/>
      </c>
    </row>
    <row r="367">
      <c r="A367" s="10">
        <f>UPPER(SUBSTITUTE(TRIM('GSTR-2B'!A367&amp;"")," ",""))</f>
        <v/>
      </c>
      <c r="B367" s="10">
        <f>IF(E367="","",'GSTR-2B'!C367&amp;"")</f>
        <v/>
      </c>
      <c r="C367" s="11">
        <f>IF(E367="","",SUM('GSTR-2B'!F367:I367))</f>
        <v/>
      </c>
      <c r="D367" s="10">
        <f>UPPER(SUBSTITUTE(SUBSTITUTE(SUBSTITUTE(SUBSTITUTE(SUBSTITUTE(SUBSTITUTE(SUBSTITUTE(SUBSTITUTE(SUBSTITUTE(SUBSTITUTE(SUBSTITUTE(SUBSTITUTE(SUBSTITUTE('GSTR-2B'!C367&amp;""," ",""),"/",""),"-",""),".",""),",",""),"_",""),"\",""),"(",""),")",""),"#",""),"*",""),"?",""),"~",""))</f>
        <v/>
      </c>
      <c r="E367" s="10">
        <f>IF(OR(A367="",D367=""),"",A367&amp;"|"&amp;MID(D367,FIND(LEFT(TRIM(SUBSTITUTE(D367,"0"," ")),1),SUBSTITUTE(D367,"0"," ")),50))</f>
        <v/>
      </c>
      <c r="F367" s="12">
        <f>IF(E367="","",IFERROR(MATCH(E367,Reconciliation!$E$2:$E$501,0),0))</f>
        <v/>
      </c>
      <c r="G367" s="11">
        <f>IF(OR(E367="",F367=0),"",INDEX(Reconciliation!$C$2:$C$501,F367))</f>
        <v/>
      </c>
      <c r="H367" s="10">
        <f>IF(E367="","",IF(COUNTIF($E$2:E367,E367)&gt;1,"Duplicate in 2B",IF(F367=0,"Only in 2B","In books")))</f>
        <v/>
      </c>
      <c r="I367" s="10">
        <f>IF(H367="Only in 2B","Not in your purchase register: book it, or check the period and the GSTIN",IF(H367="Duplicate in 2B","Same key as an earlier 2B row: left out of the totals",""))</f>
        <v/>
      </c>
    </row>
    <row r="368">
      <c r="A368" s="10">
        <f>UPPER(SUBSTITUTE(TRIM('GSTR-2B'!A368&amp;"")," ",""))</f>
        <v/>
      </c>
      <c r="B368" s="10">
        <f>IF(E368="","",'GSTR-2B'!C368&amp;"")</f>
        <v/>
      </c>
      <c r="C368" s="11">
        <f>IF(E368="","",SUM('GSTR-2B'!F368:I368))</f>
        <v/>
      </c>
      <c r="D368" s="10">
        <f>UPPER(SUBSTITUTE(SUBSTITUTE(SUBSTITUTE(SUBSTITUTE(SUBSTITUTE(SUBSTITUTE(SUBSTITUTE(SUBSTITUTE(SUBSTITUTE(SUBSTITUTE(SUBSTITUTE(SUBSTITUTE(SUBSTITUTE('GSTR-2B'!C368&amp;""," ",""),"/",""),"-",""),".",""),",",""),"_",""),"\",""),"(",""),")",""),"#",""),"*",""),"?",""),"~",""))</f>
        <v/>
      </c>
      <c r="E368" s="10">
        <f>IF(OR(A368="",D368=""),"",A368&amp;"|"&amp;MID(D368,FIND(LEFT(TRIM(SUBSTITUTE(D368,"0"," ")),1),SUBSTITUTE(D368,"0"," ")),50))</f>
        <v/>
      </c>
      <c r="F368" s="12">
        <f>IF(E368="","",IFERROR(MATCH(E368,Reconciliation!$E$2:$E$501,0),0))</f>
        <v/>
      </c>
      <c r="G368" s="11">
        <f>IF(OR(E368="",F368=0),"",INDEX(Reconciliation!$C$2:$C$501,F368))</f>
        <v/>
      </c>
      <c r="H368" s="10">
        <f>IF(E368="","",IF(COUNTIF($E$2:E368,E368)&gt;1,"Duplicate in 2B",IF(F368=0,"Only in 2B","In books")))</f>
        <v/>
      </c>
      <c r="I368" s="10">
        <f>IF(H368="Only in 2B","Not in your purchase register: book it, or check the period and the GSTIN",IF(H368="Duplicate in 2B","Same key as an earlier 2B row: left out of the totals",""))</f>
        <v/>
      </c>
    </row>
    <row r="369">
      <c r="A369" s="10">
        <f>UPPER(SUBSTITUTE(TRIM('GSTR-2B'!A369&amp;"")," ",""))</f>
        <v/>
      </c>
      <c r="B369" s="10">
        <f>IF(E369="","",'GSTR-2B'!C369&amp;"")</f>
        <v/>
      </c>
      <c r="C369" s="11">
        <f>IF(E369="","",SUM('GSTR-2B'!F369:I369))</f>
        <v/>
      </c>
      <c r="D369" s="10">
        <f>UPPER(SUBSTITUTE(SUBSTITUTE(SUBSTITUTE(SUBSTITUTE(SUBSTITUTE(SUBSTITUTE(SUBSTITUTE(SUBSTITUTE(SUBSTITUTE(SUBSTITUTE(SUBSTITUTE(SUBSTITUTE(SUBSTITUTE('GSTR-2B'!C369&amp;""," ",""),"/",""),"-",""),".",""),",",""),"_",""),"\",""),"(",""),")",""),"#",""),"*",""),"?",""),"~",""))</f>
        <v/>
      </c>
      <c r="E369" s="10">
        <f>IF(OR(A369="",D369=""),"",A369&amp;"|"&amp;MID(D369,FIND(LEFT(TRIM(SUBSTITUTE(D369,"0"," ")),1),SUBSTITUTE(D369,"0"," ")),50))</f>
        <v/>
      </c>
      <c r="F369" s="12">
        <f>IF(E369="","",IFERROR(MATCH(E369,Reconciliation!$E$2:$E$501,0),0))</f>
        <v/>
      </c>
      <c r="G369" s="11">
        <f>IF(OR(E369="",F369=0),"",INDEX(Reconciliation!$C$2:$C$501,F369))</f>
        <v/>
      </c>
      <c r="H369" s="10">
        <f>IF(E369="","",IF(COUNTIF($E$2:E369,E369)&gt;1,"Duplicate in 2B",IF(F369=0,"Only in 2B","In books")))</f>
        <v/>
      </c>
      <c r="I369" s="10">
        <f>IF(H369="Only in 2B","Not in your purchase register: book it, or check the period and the GSTIN",IF(H369="Duplicate in 2B","Same key as an earlier 2B row: left out of the totals",""))</f>
        <v/>
      </c>
    </row>
    <row r="370">
      <c r="A370" s="10">
        <f>UPPER(SUBSTITUTE(TRIM('GSTR-2B'!A370&amp;"")," ",""))</f>
        <v/>
      </c>
      <c r="B370" s="10">
        <f>IF(E370="","",'GSTR-2B'!C370&amp;"")</f>
        <v/>
      </c>
      <c r="C370" s="11">
        <f>IF(E370="","",SUM('GSTR-2B'!F370:I370))</f>
        <v/>
      </c>
      <c r="D370" s="10">
        <f>UPPER(SUBSTITUTE(SUBSTITUTE(SUBSTITUTE(SUBSTITUTE(SUBSTITUTE(SUBSTITUTE(SUBSTITUTE(SUBSTITUTE(SUBSTITUTE(SUBSTITUTE(SUBSTITUTE(SUBSTITUTE(SUBSTITUTE('GSTR-2B'!C370&amp;""," ",""),"/",""),"-",""),".",""),",",""),"_",""),"\",""),"(",""),")",""),"#",""),"*",""),"?",""),"~",""))</f>
        <v/>
      </c>
      <c r="E370" s="10">
        <f>IF(OR(A370="",D370=""),"",A370&amp;"|"&amp;MID(D370,FIND(LEFT(TRIM(SUBSTITUTE(D370,"0"," ")),1),SUBSTITUTE(D370,"0"," ")),50))</f>
        <v/>
      </c>
      <c r="F370" s="12">
        <f>IF(E370="","",IFERROR(MATCH(E370,Reconciliation!$E$2:$E$501,0),0))</f>
        <v/>
      </c>
      <c r="G370" s="11">
        <f>IF(OR(E370="",F370=0),"",INDEX(Reconciliation!$C$2:$C$501,F370))</f>
        <v/>
      </c>
      <c r="H370" s="10">
        <f>IF(E370="","",IF(COUNTIF($E$2:E370,E370)&gt;1,"Duplicate in 2B",IF(F370=0,"Only in 2B","In books")))</f>
        <v/>
      </c>
      <c r="I370" s="10">
        <f>IF(H370="Only in 2B","Not in your purchase register: book it, or check the period and the GSTIN",IF(H370="Duplicate in 2B","Same key as an earlier 2B row: left out of the totals",""))</f>
        <v/>
      </c>
    </row>
    <row r="371">
      <c r="A371" s="10">
        <f>UPPER(SUBSTITUTE(TRIM('GSTR-2B'!A371&amp;"")," ",""))</f>
        <v/>
      </c>
      <c r="B371" s="10">
        <f>IF(E371="","",'GSTR-2B'!C371&amp;"")</f>
        <v/>
      </c>
      <c r="C371" s="11">
        <f>IF(E371="","",SUM('GSTR-2B'!F371:I371))</f>
        <v/>
      </c>
      <c r="D371" s="10">
        <f>UPPER(SUBSTITUTE(SUBSTITUTE(SUBSTITUTE(SUBSTITUTE(SUBSTITUTE(SUBSTITUTE(SUBSTITUTE(SUBSTITUTE(SUBSTITUTE(SUBSTITUTE(SUBSTITUTE(SUBSTITUTE(SUBSTITUTE('GSTR-2B'!C371&amp;""," ",""),"/",""),"-",""),".",""),",",""),"_",""),"\",""),"(",""),")",""),"#",""),"*",""),"?",""),"~",""))</f>
        <v/>
      </c>
      <c r="E371" s="10">
        <f>IF(OR(A371="",D371=""),"",A371&amp;"|"&amp;MID(D371,FIND(LEFT(TRIM(SUBSTITUTE(D371,"0"," ")),1),SUBSTITUTE(D371,"0"," ")),50))</f>
        <v/>
      </c>
      <c r="F371" s="12">
        <f>IF(E371="","",IFERROR(MATCH(E371,Reconciliation!$E$2:$E$501,0),0))</f>
        <v/>
      </c>
      <c r="G371" s="11">
        <f>IF(OR(E371="",F371=0),"",INDEX(Reconciliation!$C$2:$C$501,F371))</f>
        <v/>
      </c>
      <c r="H371" s="10">
        <f>IF(E371="","",IF(COUNTIF($E$2:E371,E371)&gt;1,"Duplicate in 2B",IF(F371=0,"Only in 2B","In books")))</f>
        <v/>
      </c>
      <c r="I371" s="10">
        <f>IF(H371="Only in 2B","Not in your purchase register: book it, or check the period and the GSTIN",IF(H371="Duplicate in 2B","Same key as an earlier 2B row: left out of the totals",""))</f>
        <v/>
      </c>
    </row>
    <row r="372">
      <c r="A372" s="10">
        <f>UPPER(SUBSTITUTE(TRIM('GSTR-2B'!A372&amp;"")," ",""))</f>
        <v/>
      </c>
      <c r="B372" s="10">
        <f>IF(E372="","",'GSTR-2B'!C372&amp;"")</f>
        <v/>
      </c>
      <c r="C372" s="11">
        <f>IF(E372="","",SUM('GSTR-2B'!F372:I372))</f>
        <v/>
      </c>
      <c r="D372" s="10">
        <f>UPPER(SUBSTITUTE(SUBSTITUTE(SUBSTITUTE(SUBSTITUTE(SUBSTITUTE(SUBSTITUTE(SUBSTITUTE(SUBSTITUTE(SUBSTITUTE(SUBSTITUTE(SUBSTITUTE(SUBSTITUTE(SUBSTITUTE('GSTR-2B'!C372&amp;""," ",""),"/",""),"-",""),".",""),",",""),"_",""),"\",""),"(",""),")",""),"#",""),"*",""),"?",""),"~",""))</f>
        <v/>
      </c>
      <c r="E372" s="10">
        <f>IF(OR(A372="",D372=""),"",A372&amp;"|"&amp;MID(D372,FIND(LEFT(TRIM(SUBSTITUTE(D372,"0"," ")),1),SUBSTITUTE(D372,"0"," ")),50))</f>
        <v/>
      </c>
      <c r="F372" s="12">
        <f>IF(E372="","",IFERROR(MATCH(E372,Reconciliation!$E$2:$E$501,0),0))</f>
        <v/>
      </c>
      <c r="G372" s="11">
        <f>IF(OR(E372="",F372=0),"",INDEX(Reconciliation!$C$2:$C$501,F372))</f>
        <v/>
      </c>
      <c r="H372" s="10">
        <f>IF(E372="","",IF(COUNTIF($E$2:E372,E372)&gt;1,"Duplicate in 2B",IF(F372=0,"Only in 2B","In books")))</f>
        <v/>
      </c>
      <c r="I372" s="10">
        <f>IF(H372="Only in 2B","Not in your purchase register: book it, or check the period and the GSTIN",IF(H372="Duplicate in 2B","Same key as an earlier 2B row: left out of the totals",""))</f>
        <v/>
      </c>
    </row>
    <row r="373">
      <c r="A373" s="10">
        <f>UPPER(SUBSTITUTE(TRIM('GSTR-2B'!A373&amp;"")," ",""))</f>
        <v/>
      </c>
      <c r="B373" s="10">
        <f>IF(E373="","",'GSTR-2B'!C373&amp;"")</f>
        <v/>
      </c>
      <c r="C373" s="11">
        <f>IF(E373="","",SUM('GSTR-2B'!F373:I373))</f>
        <v/>
      </c>
      <c r="D373" s="10">
        <f>UPPER(SUBSTITUTE(SUBSTITUTE(SUBSTITUTE(SUBSTITUTE(SUBSTITUTE(SUBSTITUTE(SUBSTITUTE(SUBSTITUTE(SUBSTITUTE(SUBSTITUTE(SUBSTITUTE(SUBSTITUTE(SUBSTITUTE('GSTR-2B'!C373&amp;""," ",""),"/",""),"-",""),".",""),",",""),"_",""),"\",""),"(",""),")",""),"#",""),"*",""),"?",""),"~",""))</f>
        <v/>
      </c>
      <c r="E373" s="10">
        <f>IF(OR(A373="",D373=""),"",A373&amp;"|"&amp;MID(D373,FIND(LEFT(TRIM(SUBSTITUTE(D373,"0"," ")),1),SUBSTITUTE(D373,"0"," ")),50))</f>
        <v/>
      </c>
      <c r="F373" s="12">
        <f>IF(E373="","",IFERROR(MATCH(E373,Reconciliation!$E$2:$E$501,0),0))</f>
        <v/>
      </c>
      <c r="G373" s="11">
        <f>IF(OR(E373="",F373=0),"",INDEX(Reconciliation!$C$2:$C$501,F373))</f>
        <v/>
      </c>
      <c r="H373" s="10">
        <f>IF(E373="","",IF(COUNTIF($E$2:E373,E373)&gt;1,"Duplicate in 2B",IF(F373=0,"Only in 2B","In books")))</f>
        <v/>
      </c>
      <c r="I373" s="10">
        <f>IF(H373="Only in 2B","Not in your purchase register: book it, or check the period and the GSTIN",IF(H373="Duplicate in 2B","Same key as an earlier 2B row: left out of the totals",""))</f>
        <v/>
      </c>
    </row>
    <row r="374">
      <c r="A374" s="10">
        <f>UPPER(SUBSTITUTE(TRIM('GSTR-2B'!A374&amp;"")," ",""))</f>
        <v/>
      </c>
      <c r="B374" s="10">
        <f>IF(E374="","",'GSTR-2B'!C374&amp;"")</f>
        <v/>
      </c>
      <c r="C374" s="11">
        <f>IF(E374="","",SUM('GSTR-2B'!F374:I374))</f>
        <v/>
      </c>
      <c r="D374" s="10">
        <f>UPPER(SUBSTITUTE(SUBSTITUTE(SUBSTITUTE(SUBSTITUTE(SUBSTITUTE(SUBSTITUTE(SUBSTITUTE(SUBSTITUTE(SUBSTITUTE(SUBSTITUTE(SUBSTITUTE(SUBSTITUTE(SUBSTITUTE('GSTR-2B'!C374&amp;""," ",""),"/",""),"-",""),".",""),",",""),"_",""),"\",""),"(",""),")",""),"#",""),"*",""),"?",""),"~",""))</f>
        <v/>
      </c>
      <c r="E374" s="10">
        <f>IF(OR(A374="",D374=""),"",A374&amp;"|"&amp;MID(D374,FIND(LEFT(TRIM(SUBSTITUTE(D374,"0"," ")),1),SUBSTITUTE(D374,"0"," ")),50))</f>
        <v/>
      </c>
      <c r="F374" s="12">
        <f>IF(E374="","",IFERROR(MATCH(E374,Reconciliation!$E$2:$E$501,0),0))</f>
        <v/>
      </c>
      <c r="G374" s="11">
        <f>IF(OR(E374="",F374=0),"",INDEX(Reconciliation!$C$2:$C$501,F374))</f>
        <v/>
      </c>
      <c r="H374" s="10">
        <f>IF(E374="","",IF(COUNTIF($E$2:E374,E374)&gt;1,"Duplicate in 2B",IF(F374=0,"Only in 2B","In books")))</f>
        <v/>
      </c>
      <c r="I374" s="10">
        <f>IF(H374="Only in 2B","Not in your purchase register: book it, or check the period and the GSTIN",IF(H374="Duplicate in 2B","Same key as an earlier 2B row: left out of the totals",""))</f>
        <v/>
      </c>
    </row>
    <row r="375">
      <c r="A375" s="10">
        <f>UPPER(SUBSTITUTE(TRIM('GSTR-2B'!A375&amp;"")," ",""))</f>
        <v/>
      </c>
      <c r="B375" s="10">
        <f>IF(E375="","",'GSTR-2B'!C375&amp;"")</f>
        <v/>
      </c>
      <c r="C375" s="11">
        <f>IF(E375="","",SUM('GSTR-2B'!F375:I375))</f>
        <v/>
      </c>
      <c r="D375" s="10">
        <f>UPPER(SUBSTITUTE(SUBSTITUTE(SUBSTITUTE(SUBSTITUTE(SUBSTITUTE(SUBSTITUTE(SUBSTITUTE(SUBSTITUTE(SUBSTITUTE(SUBSTITUTE(SUBSTITUTE(SUBSTITUTE(SUBSTITUTE('GSTR-2B'!C375&amp;""," ",""),"/",""),"-",""),".",""),",",""),"_",""),"\",""),"(",""),")",""),"#",""),"*",""),"?",""),"~",""))</f>
        <v/>
      </c>
      <c r="E375" s="10">
        <f>IF(OR(A375="",D375=""),"",A375&amp;"|"&amp;MID(D375,FIND(LEFT(TRIM(SUBSTITUTE(D375,"0"," ")),1),SUBSTITUTE(D375,"0"," ")),50))</f>
        <v/>
      </c>
      <c r="F375" s="12">
        <f>IF(E375="","",IFERROR(MATCH(E375,Reconciliation!$E$2:$E$501,0),0))</f>
        <v/>
      </c>
      <c r="G375" s="11">
        <f>IF(OR(E375="",F375=0),"",INDEX(Reconciliation!$C$2:$C$501,F375))</f>
        <v/>
      </c>
      <c r="H375" s="10">
        <f>IF(E375="","",IF(COUNTIF($E$2:E375,E375)&gt;1,"Duplicate in 2B",IF(F375=0,"Only in 2B","In books")))</f>
        <v/>
      </c>
      <c r="I375" s="10">
        <f>IF(H375="Only in 2B","Not in your purchase register: book it, or check the period and the GSTIN",IF(H375="Duplicate in 2B","Same key as an earlier 2B row: left out of the totals",""))</f>
        <v/>
      </c>
    </row>
    <row r="376">
      <c r="A376" s="10">
        <f>UPPER(SUBSTITUTE(TRIM('GSTR-2B'!A376&amp;"")," ",""))</f>
        <v/>
      </c>
      <c r="B376" s="10">
        <f>IF(E376="","",'GSTR-2B'!C376&amp;"")</f>
        <v/>
      </c>
      <c r="C376" s="11">
        <f>IF(E376="","",SUM('GSTR-2B'!F376:I376))</f>
        <v/>
      </c>
      <c r="D376" s="10">
        <f>UPPER(SUBSTITUTE(SUBSTITUTE(SUBSTITUTE(SUBSTITUTE(SUBSTITUTE(SUBSTITUTE(SUBSTITUTE(SUBSTITUTE(SUBSTITUTE(SUBSTITUTE(SUBSTITUTE(SUBSTITUTE(SUBSTITUTE('GSTR-2B'!C376&amp;""," ",""),"/",""),"-",""),".",""),",",""),"_",""),"\",""),"(",""),")",""),"#",""),"*",""),"?",""),"~",""))</f>
        <v/>
      </c>
      <c r="E376" s="10">
        <f>IF(OR(A376="",D376=""),"",A376&amp;"|"&amp;MID(D376,FIND(LEFT(TRIM(SUBSTITUTE(D376,"0"," ")),1),SUBSTITUTE(D376,"0"," ")),50))</f>
        <v/>
      </c>
      <c r="F376" s="12">
        <f>IF(E376="","",IFERROR(MATCH(E376,Reconciliation!$E$2:$E$501,0),0))</f>
        <v/>
      </c>
      <c r="G376" s="11">
        <f>IF(OR(E376="",F376=0),"",INDEX(Reconciliation!$C$2:$C$501,F376))</f>
        <v/>
      </c>
      <c r="H376" s="10">
        <f>IF(E376="","",IF(COUNTIF($E$2:E376,E376)&gt;1,"Duplicate in 2B",IF(F376=0,"Only in 2B","In books")))</f>
        <v/>
      </c>
      <c r="I376" s="10">
        <f>IF(H376="Only in 2B","Not in your purchase register: book it, or check the period and the GSTIN",IF(H376="Duplicate in 2B","Same key as an earlier 2B row: left out of the totals",""))</f>
        <v/>
      </c>
    </row>
    <row r="377">
      <c r="A377" s="10">
        <f>UPPER(SUBSTITUTE(TRIM('GSTR-2B'!A377&amp;"")," ",""))</f>
        <v/>
      </c>
      <c r="B377" s="10">
        <f>IF(E377="","",'GSTR-2B'!C377&amp;"")</f>
        <v/>
      </c>
      <c r="C377" s="11">
        <f>IF(E377="","",SUM('GSTR-2B'!F377:I377))</f>
        <v/>
      </c>
      <c r="D377" s="10">
        <f>UPPER(SUBSTITUTE(SUBSTITUTE(SUBSTITUTE(SUBSTITUTE(SUBSTITUTE(SUBSTITUTE(SUBSTITUTE(SUBSTITUTE(SUBSTITUTE(SUBSTITUTE(SUBSTITUTE(SUBSTITUTE(SUBSTITUTE('GSTR-2B'!C377&amp;""," ",""),"/",""),"-",""),".",""),",",""),"_",""),"\",""),"(",""),")",""),"#",""),"*",""),"?",""),"~",""))</f>
        <v/>
      </c>
      <c r="E377" s="10">
        <f>IF(OR(A377="",D377=""),"",A377&amp;"|"&amp;MID(D377,FIND(LEFT(TRIM(SUBSTITUTE(D377,"0"," ")),1),SUBSTITUTE(D377,"0"," ")),50))</f>
        <v/>
      </c>
      <c r="F377" s="12">
        <f>IF(E377="","",IFERROR(MATCH(E377,Reconciliation!$E$2:$E$501,0),0))</f>
        <v/>
      </c>
      <c r="G377" s="11">
        <f>IF(OR(E377="",F377=0),"",INDEX(Reconciliation!$C$2:$C$501,F377))</f>
        <v/>
      </c>
      <c r="H377" s="10">
        <f>IF(E377="","",IF(COUNTIF($E$2:E377,E377)&gt;1,"Duplicate in 2B",IF(F377=0,"Only in 2B","In books")))</f>
        <v/>
      </c>
      <c r="I377" s="10">
        <f>IF(H377="Only in 2B","Not in your purchase register: book it, or check the period and the GSTIN",IF(H377="Duplicate in 2B","Same key as an earlier 2B row: left out of the totals",""))</f>
        <v/>
      </c>
    </row>
    <row r="378">
      <c r="A378" s="10">
        <f>UPPER(SUBSTITUTE(TRIM('GSTR-2B'!A378&amp;"")," ",""))</f>
        <v/>
      </c>
      <c r="B378" s="10">
        <f>IF(E378="","",'GSTR-2B'!C378&amp;"")</f>
        <v/>
      </c>
      <c r="C378" s="11">
        <f>IF(E378="","",SUM('GSTR-2B'!F378:I378))</f>
        <v/>
      </c>
      <c r="D378" s="10">
        <f>UPPER(SUBSTITUTE(SUBSTITUTE(SUBSTITUTE(SUBSTITUTE(SUBSTITUTE(SUBSTITUTE(SUBSTITUTE(SUBSTITUTE(SUBSTITUTE(SUBSTITUTE(SUBSTITUTE(SUBSTITUTE(SUBSTITUTE('GSTR-2B'!C378&amp;""," ",""),"/",""),"-",""),".",""),",",""),"_",""),"\",""),"(",""),")",""),"#",""),"*",""),"?",""),"~",""))</f>
        <v/>
      </c>
      <c r="E378" s="10">
        <f>IF(OR(A378="",D378=""),"",A378&amp;"|"&amp;MID(D378,FIND(LEFT(TRIM(SUBSTITUTE(D378,"0"," ")),1),SUBSTITUTE(D378,"0"," ")),50))</f>
        <v/>
      </c>
      <c r="F378" s="12">
        <f>IF(E378="","",IFERROR(MATCH(E378,Reconciliation!$E$2:$E$501,0),0))</f>
        <v/>
      </c>
      <c r="G378" s="11">
        <f>IF(OR(E378="",F378=0),"",INDEX(Reconciliation!$C$2:$C$501,F378))</f>
        <v/>
      </c>
      <c r="H378" s="10">
        <f>IF(E378="","",IF(COUNTIF($E$2:E378,E378)&gt;1,"Duplicate in 2B",IF(F378=0,"Only in 2B","In books")))</f>
        <v/>
      </c>
      <c r="I378" s="10">
        <f>IF(H378="Only in 2B","Not in your purchase register: book it, or check the period and the GSTIN",IF(H378="Duplicate in 2B","Same key as an earlier 2B row: left out of the totals",""))</f>
        <v/>
      </c>
    </row>
    <row r="379">
      <c r="A379" s="10">
        <f>UPPER(SUBSTITUTE(TRIM('GSTR-2B'!A379&amp;"")," ",""))</f>
        <v/>
      </c>
      <c r="B379" s="10">
        <f>IF(E379="","",'GSTR-2B'!C379&amp;"")</f>
        <v/>
      </c>
      <c r="C379" s="11">
        <f>IF(E379="","",SUM('GSTR-2B'!F379:I379))</f>
        <v/>
      </c>
      <c r="D379" s="10">
        <f>UPPER(SUBSTITUTE(SUBSTITUTE(SUBSTITUTE(SUBSTITUTE(SUBSTITUTE(SUBSTITUTE(SUBSTITUTE(SUBSTITUTE(SUBSTITUTE(SUBSTITUTE(SUBSTITUTE(SUBSTITUTE(SUBSTITUTE('GSTR-2B'!C379&amp;""," ",""),"/",""),"-",""),".",""),",",""),"_",""),"\",""),"(",""),")",""),"#",""),"*",""),"?",""),"~",""))</f>
        <v/>
      </c>
      <c r="E379" s="10">
        <f>IF(OR(A379="",D379=""),"",A379&amp;"|"&amp;MID(D379,FIND(LEFT(TRIM(SUBSTITUTE(D379,"0"," ")),1),SUBSTITUTE(D379,"0"," ")),50))</f>
        <v/>
      </c>
      <c r="F379" s="12">
        <f>IF(E379="","",IFERROR(MATCH(E379,Reconciliation!$E$2:$E$501,0),0))</f>
        <v/>
      </c>
      <c r="G379" s="11">
        <f>IF(OR(E379="",F379=0),"",INDEX(Reconciliation!$C$2:$C$501,F379))</f>
        <v/>
      </c>
      <c r="H379" s="10">
        <f>IF(E379="","",IF(COUNTIF($E$2:E379,E379)&gt;1,"Duplicate in 2B",IF(F379=0,"Only in 2B","In books")))</f>
        <v/>
      </c>
      <c r="I379" s="10">
        <f>IF(H379="Only in 2B","Not in your purchase register: book it, or check the period and the GSTIN",IF(H379="Duplicate in 2B","Same key as an earlier 2B row: left out of the totals",""))</f>
        <v/>
      </c>
    </row>
    <row r="380">
      <c r="A380" s="10">
        <f>UPPER(SUBSTITUTE(TRIM('GSTR-2B'!A380&amp;"")," ",""))</f>
        <v/>
      </c>
      <c r="B380" s="10">
        <f>IF(E380="","",'GSTR-2B'!C380&amp;"")</f>
        <v/>
      </c>
      <c r="C380" s="11">
        <f>IF(E380="","",SUM('GSTR-2B'!F380:I380))</f>
        <v/>
      </c>
      <c r="D380" s="10">
        <f>UPPER(SUBSTITUTE(SUBSTITUTE(SUBSTITUTE(SUBSTITUTE(SUBSTITUTE(SUBSTITUTE(SUBSTITUTE(SUBSTITUTE(SUBSTITUTE(SUBSTITUTE(SUBSTITUTE(SUBSTITUTE(SUBSTITUTE('GSTR-2B'!C380&amp;""," ",""),"/",""),"-",""),".",""),",",""),"_",""),"\",""),"(",""),")",""),"#",""),"*",""),"?",""),"~",""))</f>
        <v/>
      </c>
      <c r="E380" s="10">
        <f>IF(OR(A380="",D380=""),"",A380&amp;"|"&amp;MID(D380,FIND(LEFT(TRIM(SUBSTITUTE(D380,"0"," ")),1),SUBSTITUTE(D380,"0"," ")),50))</f>
        <v/>
      </c>
      <c r="F380" s="12">
        <f>IF(E380="","",IFERROR(MATCH(E380,Reconciliation!$E$2:$E$501,0),0))</f>
        <v/>
      </c>
      <c r="G380" s="11">
        <f>IF(OR(E380="",F380=0),"",INDEX(Reconciliation!$C$2:$C$501,F380))</f>
        <v/>
      </c>
      <c r="H380" s="10">
        <f>IF(E380="","",IF(COUNTIF($E$2:E380,E380)&gt;1,"Duplicate in 2B",IF(F380=0,"Only in 2B","In books")))</f>
        <v/>
      </c>
      <c r="I380" s="10">
        <f>IF(H380="Only in 2B","Not in your purchase register: book it, or check the period and the GSTIN",IF(H380="Duplicate in 2B","Same key as an earlier 2B row: left out of the totals",""))</f>
        <v/>
      </c>
    </row>
    <row r="381">
      <c r="A381" s="10">
        <f>UPPER(SUBSTITUTE(TRIM('GSTR-2B'!A381&amp;"")," ",""))</f>
        <v/>
      </c>
      <c r="B381" s="10">
        <f>IF(E381="","",'GSTR-2B'!C381&amp;"")</f>
        <v/>
      </c>
      <c r="C381" s="11">
        <f>IF(E381="","",SUM('GSTR-2B'!F381:I381))</f>
        <v/>
      </c>
      <c r="D381" s="10">
        <f>UPPER(SUBSTITUTE(SUBSTITUTE(SUBSTITUTE(SUBSTITUTE(SUBSTITUTE(SUBSTITUTE(SUBSTITUTE(SUBSTITUTE(SUBSTITUTE(SUBSTITUTE(SUBSTITUTE(SUBSTITUTE(SUBSTITUTE('GSTR-2B'!C381&amp;""," ",""),"/",""),"-",""),".",""),",",""),"_",""),"\",""),"(",""),")",""),"#",""),"*",""),"?",""),"~",""))</f>
        <v/>
      </c>
      <c r="E381" s="10">
        <f>IF(OR(A381="",D381=""),"",A381&amp;"|"&amp;MID(D381,FIND(LEFT(TRIM(SUBSTITUTE(D381,"0"," ")),1),SUBSTITUTE(D381,"0"," ")),50))</f>
        <v/>
      </c>
      <c r="F381" s="12">
        <f>IF(E381="","",IFERROR(MATCH(E381,Reconciliation!$E$2:$E$501,0),0))</f>
        <v/>
      </c>
      <c r="G381" s="11">
        <f>IF(OR(E381="",F381=0),"",INDEX(Reconciliation!$C$2:$C$501,F381))</f>
        <v/>
      </c>
      <c r="H381" s="10">
        <f>IF(E381="","",IF(COUNTIF($E$2:E381,E381)&gt;1,"Duplicate in 2B",IF(F381=0,"Only in 2B","In books")))</f>
        <v/>
      </c>
      <c r="I381" s="10">
        <f>IF(H381="Only in 2B","Not in your purchase register: book it, or check the period and the GSTIN",IF(H381="Duplicate in 2B","Same key as an earlier 2B row: left out of the totals",""))</f>
        <v/>
      </c>
    </row>
    <row r="382">
      <c r="A382" s="10">
        <f>UPPER(SUBSTITUTE(TRIM('GSTR-2B'!A382&amp;"")," ",""))</f>
        <v/>
      </c>
      <c r="B382" s="10">
        <f>IF(E382="","",'GSTR-2B'!C382&amp;"")</f>
        <v/>
      </c>
      <c r="C382" s="11">
        <f>IF(E382="","",SUM('GSTR-2B'!F382:I382))</f>
        <v/>
      </c>
      <c r="D382" s="10">
        <f>UPPER(SUBSTITUTE(SUBSTITUTE(SUBSTITUTE(SUBSTITUTE(SUBSTITUTE(SUBSTITUTE(SUBSTITUTE(SUBSTITUTE(SUBSTITUTE(SUBSTITUTE(SUBSTITUTE(SUBSTITUTE(SUBSTITUTE('GSTR-2B'!C382&amp;""," ",""),"/",""),"-",""),".",""),",",""),"_",""),"\",""),"(",""),")",""),"#",""),"*",""),"?",""),"~",""))</f>
        <v/>
      </c>
      <c r="E382" s="10">
        <f>IF(OR(A382="",D382=""),"",A382&amp;"|"&amp;MID(D382,FIND(LEFT(TRIM(SUBSTITUTE(D382,"0"," ")),1),SUBSTITUTE(D382,"0"," ")),50))</f>
        <v/>
      </c>
      <c r="F382" s="12">
        <f>IF(E382="","",IFERROR(MATCH(E382,Reconciliation!$E$2:$E$501,0),0))</f>
        <v/>
      </c>
      <c r="G382" s="11">
        <f>IF(OR(E382="",F382=0),"",INDEX(Reconciliation!$C$2:$C$501,F382))</f>
        <v/>
      </c>
      <c r="H382" s="10">
        <f>IF(E382="","",IF(COUNTIF($E$2:E382,E382)&gt;1,"Duplicate in 2B",IF(F382=0,"Only in 2B","In books")))</f>
        <v/>
      </c>
      <c r="I382" s="10">
        <f>IF(H382="Only in 2B","Not in your purchase register: book it, or check the period and the GSTIN",IF(H382="Duplicate in 2B","Same key as an earlier 2B row: left out of the totals",""))</f>
        <v/>
      </c>
    </row>
    <row r="383">
      <c r="A383" s="10">
        <f>UPPER(SUBSTITUTE(TRIM('GSTR-2B'!A383&amp;"")," ",""))</f>
        <v/>
      </c>
      <c r="B383" s="10">
        <f>IF(E383="","",'GSTR-2B'!C383&amp;"")</f>
        <v/>
      </c>
      <c r="C383" s="11">
        <f>IF(E383="","",SUM('GSTR-2B'!F383:I383))</f>
        <v/>
      </c>
      <c r="D383" s="10">
        <f>UPPER(SUBSTITUTE(SUBSTITUTE(SUBSTITUTE(SUBSTITUTE(SUBSTITUTE(SUBSTITUTE(SUBSTITUTE(SUBSTITUTE(SUBSTITUTE(SUBSTITUTE(SUBSTITUTE(SUBSTITUTE(SUBSTITUTE('GSTR-2B'!C383&amp;""," ",""),"/",""),"-",""),".",""),",",""),"_",""),"\",""),"(",""),")",""),"#",""),"*",""),"?",""),"~",""))</f>
        <v/>
      </c>
      <c r="E383" s="10">
        <f>IF(OR(A383="",D383=""),"",A383&amp;"|"&amp;MID(D383,FIND(LEFT(TRIM(SUBSTITUTE(D383,"0"," ")),1),SUBSTITUTE(D383,"0"," ")),50))</f>
        <v/>
      </c>
      <c r="F383" s="12">
        <f>IF(E383="","",IFERROR(MATCH(E383,Reconciliation!$E$2:$E$501,0),0))</f>
        <v/>
      </c>
      <c r="G383" s="11">
        <f>IF(OR(E383="",F383=0),"",INDEX(Reconciliation!$C$2:$C$501,F383))</f>
        <v/>
      </c>
      <c r="H383" s="10">
        <f>IF(E383="","",IF(COUNTIF($E$2:E383,E383)&gt;1,"Duplicate in 2B",IF(F383=0,"Only in 2B","In books")))</f>
        <v/>
      </c>
      <c r="I383" s="10">
        <f>IF(H383="Only in 2B","Not in your purchase register: book it, or check the period and the GSTIN",IF(H383="Duplicate in 2B","Same key as an earlier 2B row: left out of the totals",""))</f>
        <v/>
      </c>
    </row>
    <row r="384">
      <c r="A384" s="10">
        <f>UPPER(SUBSTITUTE(TRIM('GSTR-2B'!A384&amp;"")," ",""))</f>
        <v/>
      </c>
      <c r="B384" s="10">
        <f>IF(E384="","",'GSTR-2B'!C384&amp;"")</f>
        <v/>
      </c>
      <c r="C384" s="11">
        <f>IF(E384="","",SUM('GSTR-2B'!F384:I384))</f>
        <v/>
      </c>
      <c r="D384" s="10">
        <f>UPPER(SUBSTITUTE(SUBSTITUTE(SUBSTITUTE(SUBSTITUTE(SUBSTITUTE(SUBSTITUTE(SUBSTITUTE(SUBSTITUTE(SUBSTITUTE(SUBSTITUTE(SUBSTITUTE(SUBSTITUTE(SUBSTITUTE('GSTR-2B'!C384&amp;""," ",""),"/",""),"-",""),".",""),",",""),"_",""),"\",""),"(",""),")",""),"#",""),"*",""),"?",""),"~",""))</f>
        <v/>
      </c>
      <c r="E384" s="10">
        <f>IF(OR(A384="",D384=""),"",A384&amp;"|"&amp;MID(D384,FIND(LEFT(TRIM(SUBSTITUTE(D384,"0"," ")),1),SUBSTITUTE(D384,"0"," ")),50))</f>
        <v/>
      </c>
      <c r="F384" s="12">
        <f>IF(E384="","",IFERROR(MATCH(E384,Reconciliation!$E$2:$E$501,0),0))</f>
        <v/>
      </c>
      <c r="G384" s="11">
        <f>IF(OR(E384="",F384=0),"",INDEX(Reconciliation!$C$2:$C$501,F384))</f>
        <v/>
      </c>
      <c r="H384" s="10">
        <f>IF(E384="","",IF(COUNTIF($E$2:E384,E384)&gt;1,"Duplicate in 2B",IF(F384=0,"Only in 2B","In books")))</f>
        <v/>
      </c>
      <c r="I384" s="10">
        <f>IF(H384="Only in 2B","Not in your purchase register: book it, or check the period and the GSTIN",IF(H384="Duplicate in 2B","Same key as an earlier 2B row: left out of the totals",""))</f>
        <v/>
      </c>
    </row>
    <row r="385">
      <c r="A385" s="10">
        <f>UPPER(SUBSTITUTE(TRIM('GSTR-2B'!A385&amp;"")," ",""))</f>
        <v/>
      </c>
      <c r="B385" s="10">
        <f>IF(E385="","",'GSTR-2B'!C385&amp;"")</f>
        <v/>
      </c>
      <c r="C385" s="11">
        <f>IF(E385="","",SUM('GSTR-2B'!F385:I385))</f>
        <v/>
      </c>
      <c r="D385" s="10">
        <f>UPPER(SUBSTITUTE(SUBSTITUTE(SUBSTITUTE(SUBSTITUTE(SUBSTITUTE(SUBSTITUTE(SUBSTITUTE(SUBSTITUTE(SUBSTITUTE(SUBSTITUTE(SUBSTITUTE(SUBSTITUTE(SUBSTITUTE('GSTR-2B'!C385&amp;""," ",""),"/",""),"-",""),".",""),",",""),"_",""),"\",""),"(",""),")",""),"#",""),"*",""),"?",""),"~",""))</f>
        <v/>
      </c>
      <c r="E385" s="10">
        <f>IF(OR(A385="",D385=""),"",A385&amp;"|"&amp;MID(D385,FIND(LEFT(TRIM(SUBSTITUTE(D385,"0"," ")),1),SUBSTITUTE(D385,"0"," ")),50))</f>
        <v/>
      </c>
      <c r="F385" s="12">
        <f>IF(E385="","",IFERROR(MATCH(E385,Reconciliation!$E$2:$E$501,0),0))</f>
        <v/>
      </c>
      <c r="G385" s="11">
        <f>IF(OR(E385="",F385=0),"",INDEX(Reconciliation!$C$2:$C$501,F385))</f>
        <v/>
      </c>
      <c r="H385" s="10">
        <f>IF(E385="","",IF(COUNTIF($E$2:E385,E385)&gt;1,"Duplicate in 2B",IF(F385=0,"Only in 2B","In books")))</f>
        <v/>
      </c>
      <c r="I385" s="10">
        <f>IF(H385="Only in 2B","Not in your purchase register: book it, or check the period and the GSTIN",IF(H385="Duplicate in 2B","Same key as an earlier 2B row: left out of the totals",""))</f>
        <v/>
      </c>
    </row>
    <row r="386">
      <c r="A386" s="10">
        <f>UPPER(SUBSTITUTE(TRIM('GSTR-2B'!A386&amp;"")," ",""))</f>
        <v/>
      </c>
      <c r="B386" s="10">
        <f>IF(E386="","",'GSTR-2B'!C386&amp;"")</f>
        <v/>
      </c>
      <c r="C386" s="11">
        <f>IF(E386="","",SUM('GSTR-2B'!F386:I386))</f>
        <v/>
      </c>
      <c r="D386" s="10">
        <f>UPPER(SUBSTITUTE(SUBSTITUTE(SUBSTITUTE(SUBSTITUTE(SUBSTITUTE(SUBSTITUTE(SUBSTITUTE(SUBSTITUTE(SUBSTITUTE(SUBSTITUTE(SUBSTITUTE(SUBSTITUTE(SUBSTITUTE('GSTR-2B'!C386&amp;""," ",""),"/",""),"-",""),".",""),",",""),"_",""),"\",""),"(",""),")",""),"#",""),"*",""),"?",""),"~",""))</f>
        <v/>
      </c>
      <c r="E386" s="10">
        <f>IF(OR(A386="",D386=""),"",A386&amp;"|"&amp;MID(D386,FIND(LEFT(TRIM(SUBSTITUTE(D386,"0"," ")),1),SUBSTITUTE(D386,"0"," ")),50))</f>
        <v/>
      </c>
      <c r="F386" s="12">
        <f>IF(E386="","",IFERROR(MATCH(E386,Reconciliation!$E$2:$E$501,0),0))</f>
        <v/>
      </c>
      <c r="G386" s="11">
        <f>IF(OR(E386="",F386=0),"",INDEX(Reconciliation!$C$2:$C$501,F386))</f>
        <v/>
      </c>
      <c r="H386" s="10">
        <f>IF(E386="","",IF(COUNTIF($E$2:E386,E386)&gt;1,"Duplicate in 2B",IF(F386=0,"Only in 2B","In books")))</f>
        <v/>
      </c>
      <c r="I386" s="10">
        <f>IF(H386="Only in 2B","Not in your purchase register: book it, or check the period and the GSTIN",IF(H386="Duplicate in 2B","Same key as an earlier 2B row: left out of the totals",""))</f>
        <v/>
      </c>
    </row>
    <row r="387">
      <c r="A387" s="10">
        <f>UPPER(SUBSTITUTE(TRIM('GSTR-2B'!A387&amp;"")," ",""))</f>
        <v/>
      </c>
      <c r="B387" s="10">
        <f>IF(E387="","",'GSTR-2B'!C387&amp;"")</f>
        <v/>
      </c>
      <c r="C387" s="11">
        <f>IF(E387="","",SUM('GSTR-2B'!F387:I387))</f>
        <v/>
      </c>
      <c r="D387" s="10">
        <f>UPPER(SUBSTITUTE(SUBSTITUTE(SUBSTITUTE(SUBSTITUTE(SUBSTITUTE(SUBSTITUTE(SUBSTITUTE(SUBSTITUTE(SUBSTITUTE(SUBSTITUTE(SUBSTITUTE(SUBSTITUTE(SUBSTITUTE('GSTR-2B'!C387&amp;""," ",""),"/",""),"-",""),".",""),",",""),"_",""),"\",""),"(",""),")",""),"#",""),"*",""),"?",""),"~",""))</f>
        <v/>
      </c>
      <c r="E387" s="10">
        <f>IF(OR(A387="",D387=""),"",A387&amp;"|"&amp;MID(D387,FIND(LEFT(TRIM(SUBSTITUTE(D387,"0"," ")),1),SUBSTITUTE(D387,"0"," ")),50))</f>
        <v/>
      </c>
      <c r="F387" s="12">
        <f>IF(E387="","",IFERROR(MATCH(E387,Reconciliation!$E$2:$E$501,0),0))</f>
        <v/>
      </c>
      <c r="G387" s="11">
        <f>IF(OR(E387="",F387=0),"",INDEX(Reconciliation!$C$2:$C$501,F387))</f>
        <v/>
      </c>
      <c r="H387" s="10">
        <f>IF(E387="","",IF(COUNTIF($E$2:E387,E387)&gt;1,"Duplicate in 2B",IF(F387=0,"Only in 2B","In books")))</f>
        <v/>
      </c>
      <c r="I387" s="10">
        <f>IF(H387="Only in 2B","Not in your purchase register: book it, or check the period and the GSTIN",IF(H387="Duplicate in 2B","Same key as an earlier 2B row: left out of the totals",""))</f>
        <v/>
      </c>
    </row>
    <row r="388">
      <c r="A388" s="10">
        <f>UPPER(SUBSTITUTE(TRIM('GSTR-2B'!A388&amp;"")," ",""))</f>
        <v/>
      </c>
      <c r="B388" s="10">
        <f>IF(E388="","",'GSTR-2B'!C388&amp;"")</f>
        <v/>
      </c>
      <c r="C388" s="11">
        <f>IF(E388="","",SUM('GSTR-2B'!F388:I388))</f>
        <v/>
      </c>
      <c r="D388" s="10">
        <f>UPPER(SUBSTITUTE(SUBSTITUTE(SUBSTITUTE(SUBSTITUTE(SUBSTITUTE(SUBSTITUTE(SUBSTITUTE(SUBSTITUTE(SUBSTITUTE(SUBSTITUTE(SUBSTITUTE(SUBSTITUTE(SUBSTITUTE('GSTR-2B'!C388&amp;""," ",""),"/",""),"-",""),".",""),",",""),"_",""),"\",""),"(",""),")",""),"#",""),"*",""),"?",""),"~",""))</f>
        <v/>
      </c>
      <c r="E388" s="10">
        <f>IF(OR(A388="",D388=""),"",A388&amp;"|"&amp;MID(D388,FIND(LEFT(TRIM(SUBSTITUTE(D388,"0"," ")),1),SUBSTITUTE(D388,"0"," ")),50))</f>
        <v/>
      </c>
      <c r="F388" s="12">
        <f>IF(E388="","",IFERROR(MATCH(E388,Reconciliation!$E$2:$E$501,0),0))</f>
        <v/>
      </c>
      <c r="G388" s="11">
        <f>IF(OR(E388="",F388=0),"",INDEX(Reconciliation!$C$2:$C$501,F388))</f>
        <v/>
      </c>
      <c r="H388" s="10">
        <f>IF(E388="","",IF(COUNTIF($E$2:E388,E388)&gt;1,"Duplicate in 2B",IF(F388=0,"Only in 2B","In books")))</f>
        <v/>
      </c>
      <c r="I388" s="10">
        <f>IF(H388="Only in 2B","Not in your purchase register: book it, or check the period and the GSTIN",IF(H388="Duplicate in 2B","Same key as an earlier 2B row: left out of the totals",""))</f>
        <v/>
      </c>
    </row>
    <row r="389">
      <c r="A389" s="10">
        <f>UPPER(SUBSTITUTE(TRIM('GSTR-2B'!A389&amp;"")," ",""))</f>
        <v/>
      </c>
      <c r="B389" s="10">
        <f>IF(E389="","",'GSTR-2B'!C389&amp;"")</f>
        <v/>
      </c>
      <c r="C389" s="11">
        <f>IF(E389="","",SUM('GSTR-2B'!F389:I389))</f>
        <v/>
      </c>
      <c r="D389" s="10">
        <f>UPPER(SUBSTITUTE(SUBSTITUTE(SUBSTITUTE(SUBSTITUTE(SUBSTITUTE(SUBSTITUTE(SUBSTITUTE(SUBSTITUTE(SUBSTITUTE(SUBSTITUTE(SUBSTITUTE(SUBSTITUTE(SUBSTITUTE('GSTR-2B'!C389&amp;""," ",""),"/",""),"-",""),".",""),",",""),"_",""),"\",""),"(",""),")",""),"#",""),"*",""),"?",""),"~",""))</f>
        <v/>
      </c>
      <c r="E389" s="10">
        <f>IF(OR(A389="",D389=""),"",A389&amp;"|"&amp;MID(D389,FIND(LEFT(TRIM(SUBSTITUTE(D389,"0"," ")),1),SUBSTITUTE(D389,"0"," ")),50))</f>
        <v/>
      </c>
      <c r="F389" s="12">
        <f>IF(E389="","",IFERROR(MATCH(E389,Reconciliation!$E$2:$E$501,0),0))</f>
        <v/>
      </c>
      <c r="G389" s="11">
        <f>IF(OR(E389="",F389=0),"",INDEX(Reconciliation!$C$2:$C$501,F389))</f>
        <v/>
      </c>
      <c r="H389" s="10">
        <f>IF(E389="","",IF(COUNTIF($E$2:E389,E389)&gt;1,"Duplicate in 2B",IF(F389=0,"Only in 2B","In books")))</f>
        <v/>
      </c>
      <c r="I389" s="10">
        <f>IF(H389="Only in 2B","Not in your purchase register: book it, or check the period and the GSTIN",IF(H389="Duplicate in 2B","Same key as an earlier 2B row: left out of the totals",""))</f>
        <v/>
      </c>
    </row>
    <row r="390">
      <c r="A390" s="10">
        <f>UPPER(SUBSTITUTE(TRIM('GSTR-2B'!A390&amp;"")," ",""))</f>
        <v/>
      </c>
      <c r="B390" s="10">
        <f>IF(E390="","",'GSTR-2B'!C390&amp;"")</f>
        <v/>
      </c>
      <c r="C390" s="11">
        <f>IF(E390="","",SUM('GSTR-2B'!F390:I390))</f>
        <v/>
      </c>
      <c r="D390" s="10">
        <f>UPPER(SUBSTITUTE(SUBSTITUTE(SUBSTITUTE(SUBSTITUTE(SUBSTITUTE(SUBSTITUTE(SUBSTITUTE(SUBSTITUTE(SUBSTITUTE(SUBSTITUTE(SUBSTITUTE(SUBSTITUTE(SUBSTITUTE('GSTR-2B'!C390&amp;""," ",""),"/",""),"-",""),".",""),",",""),"_",""),"\",""),"(",""),")",""),"#",""),"*",""),"?",""),"~",""))</f>
        <v/>
      </c>
      <c r="E390" s="10">
        <f>IF(OR(A390="",D390=""),"",A390&amp;"|"&amp;MID(D390,FIND(LEFT(TRIM(SUBSTITUTE(D390,"0"," ")),1),SUBSTITUTE(D390,"0"," ")),50))</f>
        <v/>
      </c>
      <c r="F390" s="12">
        <f>IF(E390="","",IFERROR(MATCH(E390,Reconciliation!$E$2:$E$501,0),0))</f>
        <v/>
      </c>
      <c r="G390" s="11">
        <f>IF(OR(E390="",F390=0),"",INDEX(Reconciliation!$C$2:$C$501,F390))</f>
        <v/>
      </c>
      <c r="H390" s="10">
        <f>IF(E390="","",IF(COUNTIF($E$2:E390,E390)&gt;1,"Duplicate in 2B",IF(F390=0,"Only in 2B","In books")))</f>
        <v/>
      </c>
      <c r="I390" s="10">
        <f>IF(H390="Only in 2B","Not in your purchase register: book it, or check the period and the GSTIN",IF(H390="Duplicate in 2B","Same key as an earlier 2B row: left out of the totals",""))</f>
        <v/>
      </c>
    </row>
    <row r="391">
      <c r="A391" s="10">
        <f>UPPER(SUBSTITUTE(TRIM('GSTR-2B'!A391&amp;"")," ",""))</f>
        <v/>
      </c>
      <c r="B391" s="10">
        <f>IF(E391="","",'GSTR-2B'!C391&amp;"")</f>
        <v/>
      </c>
      <c r="C391" s="11">
        <f>IF(E391="","",SUM('GSTR-2B'!F391:I391))</f>
        <v/>
      </c>
      <c r="D391" s="10">
        <f>UPPER(SUBSTITUTE(SUBSTITUTE(SUBSTITUTE(SUBSTITUTE(SUBSTITUTE(SUBSTITUTE(SUBSTITUTE(SUBSTITUTE(SUBSTITUTE(SUBSTITUTE(SUBSTITUTE(SUBSTITUTE(SUBSTITUTE('GSTR-2B'!C391&amp;""," ",""),"/",""),"-",""),".",""),",",""),"_",""),"\",""),"(",""),")",""),"#",""),"*",""),"?",""),"~",""))</f>
        <v/>
      </c>
      <c r="E391" s="10">
        <f>IF(OR(A391="",D391=""),"",A391&amp;"|"&amp;MID(D391,FIND(LEFT(TRIM(SUBSTITUTE(D391,"0"," ")),1),SUBSTITUTE(D391,"0"," ")),50))</f>
        <v/>
      </c>
      <c r="F391" s="12">
        <f>IF(E391="","",IFERROR(MATCH(E391,Reconciliation!$E$2:$E$501,0),0))</f>
        <v/>
      </c>
      <c r="G391" s="11">
        <f>IF(OR(E391="",F391=0),"",INDEX(Reconciliation!$C$2:$C$501,F391))</f>
        <v/>
      </c>
      <c r="H391" s="10">
        <f>IF(E391="","",IF(COUNTIF($E$2:E391,E391)&gt;1,"Duplicate in 2B",IF(F391=0,"Only in 2B","In books")))</f>
        <v/>
      </c>
      <c r="I391" s="10">
        <f>IF(H391="Only in 2B","Not in your purchase register: book it, or check the period and the GSTIN",IF(H391="Duplicate in 2B","Same key as an earlier 2B row: left out of the totals",""))</f>
        <v/>
      </c>
    </row>
    <row r="392">
      <c r="A392" s="10">
        <f>UPPER(SUBSTITUTE(TRIM('GSTR-2B'!A392&amp;"")," ",""))</f>
        <v/>
      </c>
      <c r="B392" s="10">
        <f>IF(E392="","",'GSTR-2B'!C392&amp;"")</f>
        <v/>
      </c>
      <c r="C392" s="11">
        <f>IF(E392="","",SUM('GSTR-2B'!F392:I392))</f>
        <v/>
      </c>
      <c r="D392" s="10">
        <f>UPPER(SUBSTITUTE(SUBSTITUTE(SUBSTITUTE(SUBSTITUTE(SUBSTITUTE(SUBSTITUTE(SUBSTITUTE(SUBSTITUTE(SUBSTITUTE(SUBSTITUTE(SUBSTITUTE(SUBSTITUTE(SUBSTITUTE('GSTR-2B'!C392&amp;""," ",""),"/",""),"-",""),".",""),",",""),"_",""),"\",""),"(",""),")",""),"#",""),"*",""),"?",""),"~",""))</f>
        <v/>
      </c>
      <c r="E392" s="10">
        <f>IF(OR(A392="",D392=""),"",A392&amp;"|"&amp;MID(D392,FIND(LEFT(TRIM(SUBSTITUTE(D392,"0"," ")),1),SUBSTITUTE(D392,"0"," ")),50))</f>
        <v/>
      </c>
      <c r="F392" s="12">
        <f>IF(E392="","",IFERROR(MATCH(E392,Reconciliation!$E$2:$E$501,0),0))</f>
        <v/>
      </c>
      <c r="G392" s="11">
        <f>IF(OR(E392="",F392=0),"",INDEX(Reconciliation!$C$2:$C$501,F392))</f>
        <v/>
      </c>
      <c r="H392" s="10">
        <f>IF(E392="","",IF(COUNTIF($E$2:E392,E392)&gt;1,"Duplicate in 2B",IF(F392=0,"Only in 2B","In books")))</f>
        <v/>
      </c>
      <c r="I392" s="10">
        <f>IF(H392="Only in 2B","Not in your purchase register: book it, or check the period and the GSTIN",IF(H392="Duplicate in 2B","Same key as an earlier 2B row: left out of the totals",""))</f>
        <v/>
      </c>
    </row>
    <row r="393">
      <c r="A393" s="10">
        <f>UPPER(SUBSTITUTE(TRIM('GSTR-2B'!A393&amp;"")," ",""))</f>
        <v/>
      </c>
      <c r="B393" s="10">
        <f>IF(E393="","",'GSTR-2B'!C393&amp;"")</f>
        <v/>
      </c>
      <c r="C393" s="11">
        <f>IF(E393="","",SUM('GSTR-2B'!F393:I393))</f>
        <v/>
      </c>
      <c r="D393" s="10">
        <f>UPPER(SUBSTITUTE(SUBSTITUTE(SUBSTITUTE(SUBSTITUTE(SUBSTITUTE(SUBSTITUTE(SUBSTITUTE(SUBSTITUTE(SUBSTITUTE(SUBSTITUTE(SUBSTITUTE(SUBSTITUTE(SUBSTITUTE('GSTR-2B'!C393&amp;""," ",""),"/",""),"-",""),".",""),",",""),"_",""),"\",""),"(",""),")",""),"#",""),"*",""),"?",""),"~",""))</f>
        <v/>
      </c>
      <c r="E393" s="10">
        <f>IF(OR(A393="",D393=""),"",A393&amp;"|"&amp;MID(D393,FIND(LEFT(TRIM(SUBSTITUTE(D393,"0"," ")),1),SUBSTITUTE(D393,"0"," ")),50))</f>
        <v/>
      </c>
      <c r="F393" s="12">
        <f>IF(E393="","",IFERROR(MATCH(E393,Reconciliation!$E$2:$E$501,0),0))</f>
        <v/>
      </c>
      <c r="G393" s="11">
        <f>IF(OR(E393="",F393=0),"",INDEX(Reconciliation!$C$2:$C$501,F393))</f>
        <v/>
      </c>
      <c r="H393" s="10">
        <f>IF(E393="","",IF(COUNTIF($E$2:E393,E393)&gt;1,"Duplicate in 2B",IF(F393=0,"Only in 2B","In books")))</f>
        <v/>
      </c>
      <c r="I393" s="10">
        <f>IF(H393="Only in 2B","Not in your purchase register: book it, or check the period and the GSTIN",IF(H393="Duplicate in 2B","Same key as an earlier 2B row: left out of the totals",""))</f>
        <v/>
      </c>
    </row>
    <row r="394">
      <c r="A394" s="10">
        <f>UPPER(SUBSTITUTE(TRIM('GSTR-2B'!A394&amp;"")," ",""))</f>
        <v/>
      </c>
      <c r="B394" s="10">
        <f>IF(E394="","",'GSTR-2B'!C394&amp;"")</f>
        <v/>
      </c>
      <c r="C394" s="11">
        <f>IF(E394="","",SUM('GSTR-2B'!F394:I394))</f>
        <v/>
      </c>
      <c r="D394" s="10">
        <f>UPPER(SUBSTITUTE(SUBSTITUTE(SUBSTITUTE(SUBSTITUTE(SUBSTITUTE(SUBSTITUTE(SUBSTITUTE(SUBSTITUTE(SUBSTITUTE(SUBSTITUTE(SUBSTITUTE(SUBSTITUTE(SUBSTITUTE('GSTR-2B'!C394&amp;""," ",""),"/",""),"-",""),".",""),",",""),"_",""),"\",""),"(",""),")",""),"#",""),"*",""),"?",""),"~",""))</f>
        <v/>
      </c>
      <c r="E394" s="10">
        <f>IF(OR(A394="",D394=""),"",A394&amp;"|"&amp;MID(D394,FIND(LEFT(TRIM(SUBSTITUTE(D394,"0"," ")),1),SUBSTITUTE(D394,"0"," ")),50))</f>
        <v/>
      </c>
      <c r="F394" s="12">
        <f>IF(E394="","",IFERROR(MATCH(E394,Reconciliation!$E$2:$E$501,0),0))</f>
        <v/>
      </c>
      <c r="G394" s="11">
        <f>IF(OR(E394="",F394=0),"",INDEX(Reconciliation!$C$2:$C$501,F394))</f>
        <v/>
      </c>
      <c r="H394" s="10">
        <f>IF(E394="","",IF(COUNTIF($E$2:E394,E394)&gt;1,"Duplicate in 2B",IF(F394=0,"Only in 2B","In books")))</f>
        <v/>
      </c>
      <c r="I394" s="10">
        <f>IF(H394="Only in 2B","Not in your purchase register: book it, or check the period and the GSTIN",IF(H394="Duplicate in 2B","Same key as an earlier 2B row: left out of the totals",""))</f>
        <v/>
      </c>
    </row>
    <row r="395">
      <c r="A395" s="10">
        <f>UPPER(SUBSTITUTE(TRIM('GSTR-2B'!A395&amp;"")," ",""))</f>
        <v/>
      </c>
      <c r="B395" s="10">
        <f>IF(E395="","",'GSTR-2B'!C395&amp;"")</f>
        <v/>
      </c>
      <c r="C395" s="11">
        <f>IF(E395="","",SUM('GSTR-2B'!F395:I395))</f>
        <v/>
      </c>
      <c r="D395" s="10">
        <f>UPPER(SUBSTITUTE(SUBSTITUTE(SUBSTITUTE(SUBSTITUTE(SUBSTITUTE(SUBSTITUTE(SUBSTITUTE(SUBSTITUTE(SUBSTITUTE(SUBSTITUTE(SUBSTITUTE(SUBSTITUTE(SUBSTITUTE('GSTR-2B'!C395&amp;""," ",""),"/",""),"-",""),".",""),",",""),"_",""),"\",""),"(",""),")",""),"#",""),"*",""),"?",""),"~",""))</f>
        <v/>
      </c>
      <c r="E395" s="10">
        <f>IF(OR(A395="",D395=""),"",A395&amp;"|"&amp;MID(D395,FIND(LEFT(TRIM(SUBSTITUTE(D395,"0"," ")),1),SUBSTITUTE(D395,"0"," ")),50))</f>
        <v/>
      </c>
      <c r="F395" s="12">
        <f>IF(E395="","",IFERROR(MATCH(E395,Reconciliation!$E$2:$E$501,0),0))</f>
        <v/>
      </c>
      <c r="G395" s="11">
        <f>IF(OR(E395="",F395=0),"",INDEX(Reconciliation!$C$2:$C$501,F395))</f>
        <v/>
      </c>
      <c r="H395" s="10">
        <f>IF(E395="","",IF(COUNTIF($E$2:E395,E395)&gt;1,"Duplicate in 2B",IF(F395=0,"Only in 2B","In books")))</f>
        <v/>
      </c>
      <c r="I395" s="10">
        <f>IF(H395="Only in 2B","Not in your purchase register: book it, or check the period and the GSTIN",IF(H395="Duplicate in 2B","Same key as an earlier 2B row: left out of the totals",""))</f>
        <v/>
      </c>
    </row>
    <row r="396">
      <c r="A396" s="10">
        <f>UPPER(SUBSTITUTE(TRIM('GSTR-2B'!A396&amp;"")," ",""))</f>
        <v/>
      </c>
      <c r="B396" s="10">
        <f>IF(E396="","",'GSTR-2B'!C396&amp;"")</f>
        <v/>
      </c>
      <c r="C396" s="11">
        <f>IF(E396="","",SUM('GSTR-2B'!F396:I396))</f>
        <v/>
      </c>
      <c r="D396" s="10">
        <f>UPPER(SUBSTITUTE(SUBSTITUTE(SUBSTITUTE(SUBSTITUTE(SUBSTITUTE(SUBSTITUTE(SUBSTITUTE(SUBSTITUTE(SUBSTITUTE(SUBSTITUTE(SUBSTITUTE(SUBSTITUTE(SUBSTITUTE('GSTR-2B'!C396&amp;""," ",""),"/",""),"-",""),".",""),",",""),"_",""),"\",""),"(",""),")",""),"#",""),"*",""),"?",""),"~",""))</f>
        <v/>
      </c>
      <c r="E396" s="10">
        <f>IF(OR(A396="",D396=""),"",A396&amp;"|"&amp;MID(D396,FIND(LEFT(TRIM(SUBSTITUTE(D396,"0"," ")),1),SUBSTITUTE(D396,"0"," ")),50))</f>
        <v/>
      </c>
      <c r="F396" s="12">
        <f>IF(E396="","",IFERROR(MATCH(E396,Reconciliation!$E$2:$E$501,0),0))</f>
        <v/>
      </c>
      <c r="G396" s="11">
        <f>IF(OR(E396="",F396=0),"",INDEX(Reconciliation!$C$2:$C$501,F396))</f>
        <v/>
      </c>
      <c r="H396" s="10">
        <f>IF(E396="","",IF(COUNTIF($E$2:E396,E396)&gt;1,"Duplicate in 2B",IF(F396=0,"Only in 2B","In books")))</f>
        <v/>
      </c>
      <c r="I396" s="10">
        <f>IF(H396="Only in 2B","Not in your purchase register: book it, or check the period and the GSTIN",IF(H396="Duplicate in 2B","Same key as an earlier 2B row: left out of the totals",""))</f>
        <v/>
      </c>
    </row>
    <row r="397">
      <c r="A397" s="10">
        <f>UPPER(SUBSTITUTE(TRIM('GSTR-2B'!A397&amp;"")," ",""))</f>
        <v/>
      </c>
      <c r="B397" s="10">
        <f>IF(E397="","",'GSTR-2B'!C397&amp;"")</f>
        <v/>
      </c>
      <c r="C397" s="11">
        <f>IF(E397="","",SUM('GSTR-2B'!F397:I397))</f>
        <v/>
      </c>
      <c r="D397" s="10">
        <f>UPPER(SUBSTITUTE(SUBSTITUTE(SUBSTITUTE(SUBSTITUTE(SUBSTITUTE(SUBSTITUTE(SUBSTITUTE(SUBSTITUTE(SUBSTITUTE(SUBSTITUTE(SUBSTITUTE(SUBSTITUTE(SUBSTITUTE('GSTR-2B'!C397&amp;""," ",""),"/",""),"-",""),".",""),",",""),"_",""),"\",""),"(",""),")",""),"#",""),"*",""),"?",""),"~",""))</f>
        <v/>
      </c>
      <c r="E397" s="10">
        <f>IF(OR(A397="",D397=""),"",A397&amp;"|"&amp;MID(D397,FIND(LEFT(TRIM(SUBSTITUTE(D397,"0"," ")),1),SUBSTITUTE(D397,"0"," ")),50))</f>
        <v/>
      </c>
      <c r="F397" s="12">
        <f>IF(E397="","",IFERROR(MATCH(E397,Reconciliation!$E$2:$E$501,0),0))</f>
        <v/>
      </c>
      <c r="G397" s="11">
        <f>IF(OR(E397="",F397=0),"",INDEX(Reconciliation!$C$2:$C$501,F397))</f>
        <v/>
      </c>
      <c r="H397" s="10">
        <f>IF(E397="","",IF(COUNTIF($E$2:E397,E397)&gt;1,"Duplicate in 2B",IF(F397=0,"Only in 2B","In books")))</f>
        <v/>
      </c>
      <c r="I397" s="10">
        <f>IF(H397="Only in 2B","Not in your purchase register: book it, or check the period and the GSTIN",IF(H397="Duplicate in 2B","Same key as an earlier 2B row: left out of the totals",""))</f>
        <v/>
      </c>
    </row>
    <row r="398">
      <c r="A398" s="10">
        <f>UPPER(SUBSTITUTE(TRIM('GSTR-2B'!A398&amp;"")," ",""))</f>
        <v/>
      </c>
      <c r="B398" s="10">
        <f>IF(E398="","",'GSTR-2B'!C398&amp;"")</f>
        <v/>
      </c>
      <c r="C398" s="11">
        <f>IF(E398="","",SUM('GSTR-2B'!F398:I398))</f>
        <v/>
      </c>
      <c r="D398" s="10">
        <f>UPPER(SUBSTITUTE(SUBSTITUTE(SUBSTITUTE(SUBSTITUTE(SUBSTITUTE(SUBSTITUTE(SUBSTITUTE(SUBSTITUTE(SUBSTITUTE(SUBSTITUTE(SUBSTITUTE(SUBSTITUTE(SUBSTITUTE('GSTR-2B'!C398&amp;""," ",""),"/",""),"-",""),".",""),",",""),"_",""),"\",""),"(",""),")",""),"#",""),"*",""),"?",""),"~",""))</f>
        <v/>
      </c>
      <c r="E398" s="10">
        <f>IF(OR(A398="",D398=""),"",A398&amp;"|"&amp;MID(D398,FIND(LEFT(TRIM(SUBSTITUTE(D398,"0"," ")),1),SUBSTITUTE(D398,"0"," ")),50))</f>
        <v/>
      </c>
      <c r="F398" s="12">
        <f>IF(E398="","",IFERROR(MATCH(E398,Reconciliation!$E$2:$E$501,0),0))</f>
        <v/>
      </c>
      <c r="G398" s="11">
        <f>IF(OR(E398="",F398=0),"",INDEX(Reconciliation!$C$2:$C$501,F398))</f>
        <v/>
      </c>
      <c r="H398" s="10">
        <f>IF(E398="","",IF(COUNTIF($E$2:E398,E398)&gt;1,"Duplicate in 2B",IF(F398=0,"Only in 2B","In books")))</f>
        <v/>
      </c>
      <c r="I398" s="10">
        <f>IF(H398="Only in 2B","Not in your purchase register: book it, or check the period and the GSTIN",IF(H398="Duplicate in 2B","Same key as an earlier 2B row: left out of the totals",""))</f>
        <v/>
      </c>
    </row>
    <row r="399">
      <c r="A399" s="10">
        <f>UPPER(SUBSTITUTE(TRIM('GSTR-2B'!A399&amp;"")," ",""))</f>
        <v/>
      </c>
      <c r="B399" s="10">
        <f>IF(E399="","",'GSTR-2B'!C399&amp;"")</f>
        <v/>
      </c>
      <c r="C399" s="11">
        <f>IF(E399="","",SUM('GSTR-2B'!F399:I399))</f>
        <v/>
      </c>
      <c r="D399" s="10">
        <f>UPPER(SUBSTITUTE(SUBSTITUTE(SUBSTITUTE(SUBSTITUTE(SUBSTITUTE(SUBSTITUTE(SUBSTITUTE(SUBSTITUTE(SUBSTITUTE(SUBSTITUTE(SUBSTITUTE(SUBSTITUTE(SUBSTITUTE('GSTR-2B'!C399&amp;""," ",""),"/",""),"-",""),".",""),",",""),"_",""),"\",""),"(",""),")",""),"#",""),"*",""),"?",""),"~",""))</f>
        <v/>
      </c>
      <c r="E399" s="10">
        <f>IF(OR(A399="",D399=""),"",A399&amp;"|"&amp;MID(D399,FIND(LEFT(TRIM(SUBSTITUTE(D399,"0"," ")),1),SUBSTITUTE(D399,"0"," ")),50))</f>
        <v/>
      </c>
      <c r="F399" s="12">
        <f>IF(E399="","",IFERROR(MATCH(E399,Reconciliation!$E$2:$E$501,0),0))</f>
        <v/>
      </c>
      <c r="G399" s="11">
        <f>IF(OR(E399="",F399=0),"",INDEX(Reconciliation!$C$2:$C$501,F399))</f>
        <v/>
      </c>
      <c r="H399" s="10">
        <f>IF(E399="","",IF(COUNTIF($E$2:E399,E399)&gt;1,"Duplicate in 2B",IF(F399=0,"Only in 2B","In books")))</f>
        <v/>
      </c>
      <c r="I399" s="10">
        <f>IF(H399="Only in 2B","Not in your purchase register: book it, or check the period and the GSTIN",IF(H399="Duplicate in 2B","Same key as an earlier 2B row: left out of the totals",""))</f>
        <v/>
      </c>
    </row>
    <row r="400">
      <c r="A400" s="10">
        <f>UPPER(SUBSTITUTE(TRIM('GSTR-2B'!A400&amp;"")," ",""))</f>
        <v/>
      </c>
      <c r="B400" s="10">
        <f>IF(E400="","",'GSTR-2B'!C400&amp;"")</f>
        <v/>
      </c>
      <c r="C400" s="11">
        <f>IF(E400="","",SUM('GSTR-2B'!F400:I400))</f>
        <v/>
      </c>
      <c r="D400" s="10">
        <f>UPPER(SUBSTITUTE(SUBSTITUTE(SUBSTITUTE(SUBSTITUTE(SUBSTITUTE(SUBSTITUTE(SUBSTITUTE(SUBSTITUTE(SUBSTITUTE(SUBSTITUTE(SUBSTITUTE(SUBSTITUTE(SUBSTITUTE('GSTR-2B'!C400&amp;""," ",""),"/",""),"-",""),".",""),",",""),"_",""),"\",""),"(",""),")",""),"#",""),"*",""),"?",""),"~",""))</f>
        <v/>
      </c>
      <c r="E400" s="10">
        <f>IF(OR(A400="",D400=""),"",A400&amp;"|"&amp;MID(D400,FIND(LEFT(TRIM(SUBSTITUTE(D400,"0"," ")),1),SUBSTITUTE(D400,"0"," ")),50))</f>
        <v/>
      </c>
      <c r="F400" s="12">
        <f>IF(E400="","",IFERROR(MATCH(E400,Reconciliation!$E$2:$E$501,0),0))</f>
        <v/>
      </c>
      <c r="G400" s="11">
        <f>IF(OR(E400="",F400=0),"",INDEX(Reconciliation!$C$2:$C$501,F400))</f>
        <v/>
      </c>
      <c r="H400" s="10">
        <f>IF(E400="","",IF(COUNTIF($E$2:E400,E400)&gt;1,"Duplicate in 2B",IF(F400=0,"Only in 2B","In books")))</f>
        <v/>
      </c>
      <c r="I400" s="10">
        <f>IF(H400="Only in 2B","Not in your purchase register: book it, or check the period and the GSTIN",IF(H400="Duplicate in 2B","Same key as an earlier 2B row: left out of the totals",""))</f>
        <v/>
      </c>
    </row>
    <row r="401">
      <c r="A401" s="10">
        <f>UPPER(SUBSTITUTE(TRIM('GSTR-2B'!A401&amp;"")," ",""))</f>
        <v/>
      </c>
      <c r="B401" s="10">
        <f>IF(E401="","",'GSTR-2B'!C401&amp;"")</f>
        <v/>
      </c>
      <c r="C401" s="11">
        <f>IF(E401="","",SUM('GSTR-2B'!F401:I401))</f>
        <v/>
      </c>
      <c r="D401" s="10">
        <f>UPPER(SUBSTITUTE(SUBSTITUTE(SUBSTITUTE(SUBSTITUTE(SUBSTITUTE(SUBSTITUTE(SUBSTITUTE(SUBSTITUTE(SUBSTITUTE(SUBSTITUTE(SUBSTITUTE(SUBSTITUTE(SUBSTITUTE('GSTR-2B'!C401&amp;""," ",""),"/",""),"-",""),".",""),",",""),"_",""),"\",""),"(",""),")",""),"#",""),"*",""),"?",""),"~",""))</f>
        <v/>
      </c>
      <c r="E401" s="10">
        <f>IF(OR(A401="",D401=""),"",A401&amp;"|"&amp;MID(D401,FIND(LEFT(TRIM(SUBSTITUTE(D401,"0"," ")),1),SUBSTITUTE(D401,"0"," ")),50))</f>
        <v/>
      </c>
      <c r="F401" s="12">
        <f>IF(E401="","",IFERROR(MATCH(E401,Reconciliation!$E$2:$E$501,0),0))</f>
        <v/>
      </c>
      <c r="G401" s="11">
        <f>IF(OR(E401="",F401=0),"",INDEX(Reconciliation!$C$2:$C$501,F401))</f>
        <v/>
      </c>
      <c r="H401" s="10">
        <f>IF(E401="","",IF(COUNTIF($E$2:E401,E401)&gt;1,"Duplicate in 2B",IF(F401=0,"Only in 2B","In books")))</f>
        <v/>
      </c>
      <c r="I401" s="10">
        <f>IF(H401="Only in 2B","Not in your purchase register: book it, or check the period and the GSTIN",IF(H401="Duplicate in 2B","Same key as an earlier 2B row: left out of the totals",""))</f>
        <v/>
      </c>
    </row>
    <row r="402">
      <c r="A402" s="10">
        <f>UPPER(SUBSTITUTE(TRIM('GSTR-2B'!A402&amp;"")," ",""))</f>
        <v/>
      </c>
      <c r="B402" s="10">
        <f>IF(E402="","",'GSTR-2B'!C402&amp;"")</f>
        <v/>
      </c>
      <c r="C402" s="11">
        <f>IF(E402="","",SUM('GSTR-2B'!F402:I402))</f>
        <v/>
      </c>
      <c r="D402" s="10">
        <f>UPPER(SUBSTITUTE(SUBSTITUTE(SUBSTITUTE(SUBSTITUTE(SUBSTITUTE(SUBSTITUTE(SUBSTITUTE(SUBSTITUTE(SUBSTITUTE(SUBSTITUTE(SUBSTITUTE(SUBSTITUTE(SUBSTITUTE('GSTR-2B'!C402&amp;""," ",""),"/",""),"-",""),".",""),",",""),"_",""),"\",""),"(",""),")",""),"#",""),"*",""),"?",""),"~",""))</f>
        <v/>
      </c>
      <c r="E402" s="10">
        <f>IF(OR(A402="",D402=""),"",A402&amp;"|"&amp;MID(D402,FIND(LEFT(TRIM(SUBSTITUTE(D402,"0"," ")),1),SUBSTITUTE(D402,"0"," ")),50))</f>
        <v/>
      </c>
      <c r="F402" s="12">
        <f>IF(E402="","",IFERROR(MATCH(E402,Reconciliation!$E$2:$E$501,0),0))</f>
        <v/>
      </c>
      <c r="G402" s="11">
        <f>IF(OR(E402="",F402=0),"",INDEX(Reconciliation!$C$2:$C$501,F402))</f>
        <v/>
      </c>
      <c r="H402" s="10">
        <f>IF(E402="","",IF(COUNTIF($E$2:E402,E402)&gt;1,"Duplicate in 2B",IF(F402=0,"Only in 2B","In books")))</f>
        <v/>
      </c>
      <c r="I402" s="10">
        <f>IF(H402="Only in 2B","Not in your purchase register: book it, or check the period and the GSTIN",IF(H402="Duplicate in 2B","Same key as an earlier 2B row: left out of the totals",""))</f>
        <v/>
      </c>
    </row>
    <row r="403">
      <c r="A403" s="10">
        <f>UPPER(SUBSTITUTE(TRIM('GSTR-2B'!A403&amp;"")," ",""))</f>
        <v/>
      </c>
      <c r="B403" s="10">
        <f>IF(E403="","",'GSTR-2B'!C403&amp;"")</f>
        <v/>
      </c>
      <c r="C403" s="11">
        <f>IF(E403="","",SUM('GSTR-2B'!F403:I403))</f>
        <v/>
      </c>
      <c r="D403" s="10">
        <f>UPPER(SUBSTITUTE(SUBSTITUTE(SUBSTITUTE(SUBSTITUTE(SUBSTITUTE(SUBSTITUTE(SUBSTITUTE(SUBSTITUTE(SUBSTITUTE(SUBSTITUTE(SUBSTITUTE(SUBSTITUTE(SUBSTITUTE('GSTR-2B'!C403&amp;""," ",""),"/",""),"-",""),".",""),",",""),"_",""),"\",""),"(",""),")",""),"#",""),"*",""),"?",""),"~",""))</f>
        <v/>
      </c>
      <c r="E403" s="10">
        <f>IF(OR(A403="",D403=""),"",A403&amp;"|"&amp;MID(D403,FIND(LEFT(TRIM(SUBSTITUTE(D403,"0"," ")),1),SUBSTITUTE(D403,"0"," ")),50))</f>
        <v/>
      </c>
      <c r="F403" s="12">
        <f>IF(E403="","",IFERROR(MATCH(E403,Reconciliation!$E$2:$E$501,0),0))</f>
        <v/>
      </c>
      <c r="G403" s="11">
        <f>IF(OR(E403="",F403=0),"",INDEX(Reconciliation!$C$2:$C$501,F403))</f>
        <v/>
      </c>
      <c r="H403" s="10">
        <f>IF(E403="","",IF(COUNTIF($E$2:E403,E403)&gt;1,"Duplicate in 2B",IF(F403=0,"Only in 2B","In books")))</f>
        <v/>
      </c>
      <c r="I403" s="10">
        <f>IF(H403="Only in 2B","Not in your purchase register: book it, or check the period and the GSTIN",IF(H403="Duplicate in 2B","Same key as an earlier 2B row: left out of the totals",""))</f>
        <v/>
      </c>
    </row>
    <row r="404">
      <c r="A404" s="10">
        <f>UPPER(SUBSTITUTE(TRIM('GSTR-2B'!A404&amp;"")," ",""))</f>
        <v/>
      </c>
      <c r="B404" s="10">
        <f>IF(E404="","",'GSTR-2B'!C404&amp;"")</f>
        <v/>
      </c>
      <c r="C404" s="11">
        <f>IF(E404="","",SUM('GSTR-2B'!F404:I404))</f>
        <v/>
      </c>
      <c r="D404" s="10">
        <f>UPPER(SUBSTITUTE(SUBSTITUTE(SUBSTITUTE(SUBSTITUTE(SUBSTITUTE(SUBSTITUTE(SUBSTITUTE(SUBSTITUTE(SUBSTITUTE(SUBSTITUTE(SUBSTITUTE(SUBSTITUTE(SUBSTITUTE('GSTR-2B'!C404&amp;""," ",""),"/",""),"-",""),".",""),",",""),"_",""),"\",""),"(",""),")",""),"#",""),"*",""),"?",""),"~",""))</f>
        <v/>
      </c>
      <c r="E404" s="10">
        <f>IF(OR(A404="",D404=""),"",A404&amp;"|"&amp;MID(D404,FIND(LEFT(TRIM(SUBSTITUTE(D404,"0"," ")),1),SUBSTITUTE(D404,"0"," ")),50))</f>
        <v/>
      </c>
      <c r="F404" s="12">
        <f>IF(E404="","",IFERROR(MATCH(E404,Reconciliation!$E$2:$E$501,0),0))</f>
        <v/>
      </c>
      <c r="G404" s="11">
        <f>IF(OR(E404="",F404=0),"",INDEX(Reconciliation!$C$2:$C$501,F404))</f>
        <v/>
      </c>
      <c r="H404" s="10">
        <f>IF(E404="","",IF(COUNTIF($E$2:E404,E404)&gt;1,"Duplicate in 2B",IF(F404=0,"Only in 2B","In books")))</f>
        <v/>
      </c>
      <c r="I404" s="10">
        <f>IF(H404="Only in 2B","Not in your purchase register: book it, or check the period and the GSTIN",IF(H404="Duplicate in 2B","Same key as an earlier 2B row: left out of the totals",""))</f>
        <v/>
      </c>
    </row>
    <row r="405">
      <c r="A405" s="10">
        <f>UPPER(SUBSTITUTE(TRIM('GSTR-2B'!A405&amp;"")," ",""))</f>
        <v/>
      </c>
      <c r="B405" s="10">
        <f>IF(E405="","",'GSTR-2B'!C405&amp;"")</f>
        <v/>
      </c>
      <c r="C405" s="11">
        <f>IF(E405="","",SUM('GSTR-2B'!F405:I405))</f>
        <v/>
      </c>
      <c r="D405" s="10">
        <f>UPPER(SUBSTITUTE(SUBSTITUTE(SUBSTITUTE(SUBSTITUTE(SUBSTITUTE(SUBSTITUTE(SUBSTITUTE(SUBSTITUTE(SUBSTITUTE(SUBSTITUTE(SUBSTITUTE(SUBSTITUTE(SUBSTITUTE('GSTR-2B'!C405&amp;""," ",""),"/",""),"-",""),".",""),",",""),"_",""),"\",""),"(",""),")",""),"#",""),"*",""),"?",""),"~",""))</f>
        <v/>
      </c>
      <c r="E405" s="10">
        <f>IF(OR(A405="",D405=""),"",A405&amp;"|"&amp;MID(D405,FIND(LEFT(TRIM(SUBSTITUTE(D405,"0"," ")),1),SUBSTITUTE(D405,"0"," ")),50))</f>
        <v/>
      </c>
      <c r="F405" s="12">
        <f>IF(E405="","",IFERROR(MATCH(E405,Reconciliation!$E$2:$E$501,0),0))</f>
        <v/>
      </c>
      <c r="G405" s="11">
        <f>IF(OR(E405="",F405=0),"",INDEX(Reconciliation!$C$2:$C$501,F405))</f>
        <v/>
      </c>
      <c r="H405" s="10">
        <f>IF(E405="","",IF(COUNTIF($E$2:E405,E405)&gt;1,"Duplicate in 2B",IF(F405=0,"Only in 2B","In books")))</f>
        <v/>
      </c>
      <c r="I405" s="10">
        <f>IF(H405="Only in 2B","Not in your purchase register: book it, or check the period and the GSTIN",IF(H405="Duplicate in 2B","Same key as an earlier 2B row: left out of the totals",""))</f>
        <v/>
      </c>
    </row>
    <row r="406">
      <c r="A406" s="10">
        <f>UPPER(SUBSTITUTE(TRIM('GSTR-2B'!A406&amp;"")," ",""))</f>
        <v/>
      </c>
      <c r="B406" s="10">
        <f>IF(E406="","",'GSTR-2B'!C406&amp;"")</f>
        <v/>
      </c>
      <c r="C406" s="11">
        <f>IF(E406="","",SUM('GSTR-2B'!F406:I406))</f>
        <v/>
      </c>
      <c r="D406" s="10">
        <f>UPPER(SUBSTITUTE(SUBSTITUTE(SUBSTITUTE(SUBSTITUTE(SUBSTITUTE(SUBSTITUTE(SUBSTITUTE(SUBSTITUTE(SUBSTITUTE(SUBSTITUTE(SUBSTITUTE(SUBSTITUTE(SUBSTITUTE('GSTR-2B'!C406&amp;""," ",""),"/",""),"-",""),".",""),",",""),"_",""),"\",""),"(",""),")",""),"#",""),"*",""),"?",""),"~",""))</f>
        <v/>
      </c>
      <c r="E406" s="10">
        <f>IF(OR(A406="",D406=""),"",A406&amp;"|"&amp;MID(D406,FIND(LEFT(TRIM(SUBSTITUTE(D406,"0"," ")),1),SUBSTITUTE(D406,"0"," ")),50))</f>
        <v/>
      </c>
      <c r="F406" s="12">
        <f>IF(E406="","",IFERROR(MATCH(E406,Reconciliation!$E$2:$E$501,0),0))</f>
        <v/>
      </c>
      <c r="G406" s="11">
        <f>IF(OR(E406="",F406=0),"",INDEX(Reconciliation!$C$2:$C$501,F406))</f>
        <v/>
      </c>
      <c r="H406" s="10">
        <f>IF(E406="","",IF(COUNTIF($E$2:E406,E406)&gt;1,"Duplicate in 2B",IF(F406=0,"Only in 2B","In books")))</f>
        <v/>
      </c>
      <c r="I406" s="10">
        <f>IF(H406="Only in 2B","Not in your purchase register: book it, or check the period and the GSTIN",IF(H406="Duplicate in 2B","Same key as an earlier 2B row: left out of the totals",""))</f>
        <v/>
      </c>
    </row>
    <row r="407">
      <c r="A407" s="10">
        <f>UPPER(SUBSTITUTE(TRIM('GSTR-2B'!A407&amp;"")," ",""))</f>
        <v/>
      </c>
      <c r="B407" s="10">
        <f>IF(E407="","",'GSTR-2B'!C407&amp;"")</f>
        <v/>
      </c>
      <c r="C407" s="11">
        <f>IF(E407="","",SUM('GSTR-2B'!F407:I407))</f>
        <v/>
      </c>
      <c r="D407" s="10">
        <f>UPPER(SUBSTITUTE(SUBSTITUTE(SUBSTITUTE(SUBSTITUTE(SUBSTITUTE(SUBSTITUTE(SUBSTITUTE(SUBSTITUTE(SUBSTITUTE(SUBSTITUTE(SUBSTITUTE(SUBSTITUTE(SUBSTITUTE('GSTR-2B'!C407&amp;""," ",""),"/",""),"-",""),".",""),",",""),"_",""),"\",""),"(",""),")",""),"#",""),"*",""),"?",""),"~",""))</f>
        <v/>
      </c>
      <c r="E407" s="10">
        <f>IF(OR(A407="",D407=""),"",A407&amp;"|"&amp;MID(D407,FIND(LEFT(TRIM(SUBSTITUTE(D407,"0"," ")),1),SUBSTITUTE(D407,"0"," ")),50))</f>
        <v/>
      </c>
      <c r="F407" s="12">
        <f>IF(E407="","",IFERROR(MATCH(E407,Reconciliation!$E$2:$E$501,0),0))</f>
        <v/>
      </c>
      <c r="G407" s="11">
        <f>IF(OR(E407="",F407=0),"",INDEX(Reconciliation!$C$2:$C$501,F407))</f>
        <v/>
      </c>
      <c r="H407" s="10">
        <f>IF(E407="","",IF(COUNTIF($E$2:E407,E407)&gt;1,"Duplicate in 2B",IF(F407=0,"Only in 2B","In books")))</f>
        <v/>
      </c>
      <c r="I407" s="10">
        <f>IF(H407="Only in 2B","Not in your purchase register: book it, or check the period and the GSTIN",IF(H407="Duplicate in 2B","Same key as an earlier 2B row: left out of the totals",""))</f>
        <v/>
      </c>
    </row>
    <row r="408">
      <c r="A408" s="10">
        <f>UPPER(SUBSTITUTE(TRIM('GSTR-2B'!A408&amp;"")," ",""))</f>
        <v/>
      </c>
      <c r="B408" s="10">
        <f>IF(E408="","",'GSTR-2B'!C408&amp;"")</f>
        <v/>
      </c>
      <c r="C408" s="11">
        <f>IF(E408="","",SUM('GSTR-2B'!F408:I408))</f>
        <v/>
      </c>
      <c r="D408" s="10">
        <f>UPPER(SUBSTITUTE(SUBSTITUTE(SUBSTITUTE(SUBSTITUTE(SUBSTITUTE(SUBSTITUTE(SUBSTITUTE(SUBSTITUTE(SUBSTITUTE(SUBSTITUTE(SUBSTITUTE(SUBSTITUTE(SUBSTITUTE('GSTR-2B'!C408&amp;""," ",""),"/",""),"-",""),".",""),",",""),"_",""),"\",""),"(",""),")",""),"#",""),"*",""),"?",""),"~",""))</f>
        <v/>
      </c>
      <c r="E408" s="10">
        <f>IF(OR(A408="",D408=""),"",A408&amp;"|"&amp;MID(D408,FIND(LEFT(TRIM(SUBSTITUTE(D408,"0"," ")),1),SUBSTITUTE(D408,"0"," ")),50))</f>
        <v/>
      </c>
      <c r="F408" s="12">
        <f>IF(E408="","",IFERROR(MATCH(E408,Reconciliation!$E$2:$E$501,0),0))</f>
        <v/>
      </c>
      <c r="G408" s="11">
        <f>IF(OR(E408="",F408=0),"",INDEX(Reconciliation!$C$2:$C$501,F408))</f>
        <v/>
      </c>
      <c r="H408" s="10">
        <f>IF(E408="","",IF(COUNTIF($E$2:E408,E408)&gt;1,"Duplicate in 2B",IF(F408=0,"Only in 2B","In books")))</f>
        <v/>
      </c>
      <c r="I408" s="10">
        <f>IF(H408="Only in 2B","Not in your purchase register: book it, or check the period and the GSTIN",IF(H408="Duplicate in 2B","Same key as an earlier 2B row: left out of the totals",""))</f>
        <v/>
      </c>
    </row>
    <row r="409">
      <c r="A409" s="10">
        <f>UPPER(SUBSTITUTE(TRIM('GSTR-2B'!A409&amp;"")," ",""))</f>
        <v/>
      </c>
      <c r="B409" s="10">
        <f>IF(E409="","",'GSTR-2B'!C409&amp;"")</f>
        <v/>
      </c>
      <c r="C409" s="11">
        <f>IF(E409="","",SUM('GSTR-2B'!F409:I409))</f>
        <v/>
      </c>
      <c r="D409" s="10">
        <f>UPPER(SUBSTITUTE(SUBSTITUTE(SUBSTITUTE(SUBSTITUTE(SUBSTITUTE(SUBSTITUTE(SUBSTITUTE(SUBSTITUTE(SUBSTITUTE(SUBSTITUTE(SUBSTITUTE(SUBSTITUTE(SUBSTITUTE('GSTR-2B'!C409&amp;""," ",""),"/",""),"-",""),".",""),",",""),"_",""),"\",""),"(",""),")",""),"#",""),"*",""),"?",""),"~",""))</f>
        <v/>
      </c>
      <c r="E409" s="10">
        <f>IF(OR(A409="",D409=""),"",A409&amp;"|"&amp;MID(D409,FIND(LEFT(TRIM(SUBSTITUTE(D409,"0"," ")),1),SUBSTITUTE(D409,"0"," ")),50))</f>
        <v/>
      </c>
      <c r="F409" s="12">
        <f>IF(E409="","",IFERROR(MATCH(E409,Reconciliation!$E$2:$E$501,0),0))</f>
        <v/>
      </c>
      <c r="G409" s="11">
        <f>IF(OR(E409="",F409=0),"",INDEX(Reconciliation!$C$2:$C$501,F409))</f>
        <v/>
      </c>
      <c r="H409" s="10">
        <f>IF(E409="","",IF(COUNTIF($E$2:E409,E409)&gt;1,"Duplicate in 2B",IF(F409=0,"Only in 2B","In books")))</f>
        <v/>
      </c>
      <c r="I409" s="10">
        <f>IF(H409="Only in 2B","Not in your purchase register: book it, or check the period and the GSTIN",IF(H409="Duplicate in 2B","Same key as an earlier 2B row: left out of the totals",""))</f>
        <v/>
      </c>
    </row>
    <row r="410">
      <c r="A410" s="10">
        <f>UPPER(SUBSTITUTE(TRIM('GSTR-2B'!A410&amp;"")," ",""))</f>
        <v/>
      </c>
      <c r="B410" s="10">
        <f>IF(E410="","",'GSTR-2B'!C410&amp;"")</f>
        <v/>
      </c>
      <c r="C410" s="11">
        <f>IF(E410="","",SUM('GSTR-2B'!F410:I410))</f>
        <v/>
      </c>
      <c r="D410" s="10">
        <f>UPPER(SUBSTITUTE(SUBSTITUTE(SUBSTITUTE(SUBSTITUTE(SUBSTITUTE(SUBSTITUTE(SUBSTITUTE(SUBSTITUTE(SUBSTITUTE(SUBSTITUTE(SUBSTITUTE(SUBSTITUTE(SUBSTITUTE('GSTR-2B'!C410&amp;""," ",""),"/",""),"-",""),".",""),",",""),"_",""),"\",""),"(",""),")",""),"#",""),"*",""),"?",""),"~",""))</f>
        <v/>
      </c>
      <c r="E410" s="10">
        <f>IF(OR(A410="",D410=""),"",A410&amp;"|"&amp;MID(D410,FIND(LEFT(TRIM(SUBSTITUTE(D410,"0"," ")),1),SUBSTITUTE(D410,"0"," ")),50))</f>
        <v/>
      </c>
      <c r="F410" s="12">
        <f>IF(E410="","",IFERROR(MATCH(E410,Reconciliation!$E$2:$E$501,0),0))</f>
        <v/>
      </c>
      <c r="G410" s="11">
        <f>IF(OR(E410="",F410=0),"",INDEX(Reconciliation!$C$2:$C$501,F410))</f>
        <v/>
      </c>
      <c r="H410" s="10">
        <f>IF(E410="","",IF(COUNTIF($E$2:E410,E410)&gt;1,"Duplicate in 2B",IF(F410=0,"Only in 2B","In books")))</f>
        <v/>
      </c>
      <c r="I410" s="10">
        <f>IF(H410="Only in 2B","Not in your purchase register: book it, or check the period and the GSTIN",IF(H410="Duplicate in 2B","Same key as an earlier 2B row: left out of the totals",""))</f>
        <v/>
      </c>
    </row>
    <row r="411">
      <c r="A411" s="10">
        <f>UPPER(SUBSTITUTE(TRIM('GSTR-2B'!A411&amp;"")," ",""))</f>
        <v/>
      </c>
      <c r="B411" s="10">
        <f>IF(E411="","",'GSTR-2B'!C411&amp;"")</f>
        <v/>
      </c>
      <c r="C411" s="11">
        <f>IF(E411="","",SUM('GSTR-2B'!F411:I411))</f>
        <v/>
      </c>
      <c r="D411" s="10">
        <f>UPPER(SUBSTITUTE(SUBSTITUTE(SUBSTITUTE(SUBSTITUTE(SUBSTITUTE(SUBSTITUTE(SUBSTITUTE(SUBSTITUTE(SUBSTITUTE(SUBSTITUTE(SUBSTITUTE(SUBSTITUTE(SUBSTITUTE('GSTR-2B'!C411&amp;""," ",""),"/",""),"-",""),".",""),",",""),"_",""),"\",""),"(",""),")",""),"#",""),"*",""),"?",""),"~",""))</f>
        <v/>
      </c>
      <c r="E411" s="10">
        <f>IF(OR(A411="",D411=""),"",A411&amp;"|"&amp;MID(D411,FIND(LEFT(TRIM(SUBSTITUTE(D411,"0"," ")),1),SUBSTITUTE(D411,"0"," ")),50))</f>
        <v/>
      </c>
      <c r="F411" s="12">
        <f>IF(E411="","",IFERROR(MATCH(E411,Reconciliation!$E$2:$E$501,0),0))</f>
        <v/>
      </c>
      <c r="G411" s="11">
        <f>IF(OR(E411="",F411=0),"",INDEX(Reconciliation!$C$2:$C$501,F411))</f>
        <v/>
      </c>
      <c r="H411" s="10">
        <f>IF(E411="","",IF(COUNTIF($E$2:E411,E411)&gt;1,"Duplicate in 2B",IF(F411=0,"Only in 2B","In books")))</f>
        <v/>
      </c>
      <c r="I411" s="10">
        <f>IF(H411="Only in 2B","Not in your purchase register: book it, or check the period and the GSTIN",IF(H411="Duplicate in 2B","Same key as an earlier 2B row: left out of the totals",""))</f>
        <v/>
      </c>
    </row>
    <row r="412">
      <c r="A412" s="10">
        <f>UPPER(SUBSTITUTE(TRIM('GSTR-2B'!A412&amp;"")," ",""))</f>
        <v/>
      </c>
      <c r="B412" s="10">
        <f>IF(E412="","",'GSTR-2B'!C412&amp;"")</f>
        <v/>
      </c>
      <c r="C412" s="11">
        <f>IF(E412="","",SUM('GSTR-2B'!F412:I412))</f>
        <v/>
      </c>
      <c r="D412" s="10">
        <f>UPPER(SUBSTITUTE(SUBSTITUTE(SUBSTITUTE(SUBSTITUTE(SUBSTITUTE(SUBSTITUTE(SUBSTITUTE(SUBSTITUTE(SUBSTITUTE(SUBSTITUTE(SUBSTITUTE(SUBSTITUTE(SUBSTITUTE('GSTR-2B'!C412&amp;""," ",""),"/",""),"-",""),".",""),",",""),"_",""),"\",""),"(",""),")",""),"#",""),"*",""),"?",""),"~",""))</f>
        <v/>
      </c>
      <c r="E412" s="10">
        <f>IF(OR(A412="",D412=""),"",A412&amp;"|"&amp;MID(D412,FIND(LEFT(TRIM(SUBSTITUTE(D412,"0"," ")),1),SUBSTITUTE(D412,"0"," ")),50))</f>
        <v/>
      </c>
      <c r="F412" s="12">
        <f>IF(E412="","",IFERROR(MATCH(E412,Reconciliation!$E$2:$E$501,0),0))</f>
        <v/>
      </c>
      <c r="G412" s="11">
        <f>IF(OR(E412="",F412=0),"",INDEX(Reconciliation!$C$2:$C$501,F412))</f>
        <v/>
      </c>
      <c r="H412" s="10">
        <f>IF(E412="","",IF(COUNTIF($E$2:E412,E412)&gt;1,"Duplicate in 2B",IF(F412=0,"Only in 2B","In books")))</f>
        <v/>
      </c>
      <c r="I412" s="10">
        <f>IF(H412="Only in 2B","Not in your purchase register: book it, or check the period and the GSTIN",IF(H412="Duplicate in 2B","Same key as an earlier 2B row: left out of the totals",""))</f>
        <v/>
      </c>
    </row>
    <row r="413">
      <c r="A413" s="10">
        <f>UPPER(SUBSTITUTE(TRIM('GSTR-2B'!A413&amp;"")," ",""))</f>
        <v/>
      </c>
      <c r="B413" s="10">
        <f>IF(E413="","",'GSTR-2B'!C413&amp;"")</f>
        <v/>
      </c>
      <c r="C413" s="11">
        <f>IF(E413="","",SUM('GSTR-2B'!F413:I413))</f>
        <v/>
      </c>
      <c r="D413" s="10">
        <f>UPPER(SUBSTITUTE(SUBSTITUTE(SUBSTITUTE(SUBSTITUTE(SUBSTITUTE(SUBSTITUTE(SUBSTITUTE(SUBSTITUTE(SUBSTITUTE(SUBSTITUTE(SUBSTITUTE(SUBSTITUTE(SUBSTITUTE('GSTR-2B'!C413&amp;""," ",""),"/",""),"-",""),".",""),",",""),"_",""),"\",""),"(",""),")",""),"#",""),"*",""),"?",""),"~",""))</f>
        <v/>
      </c>
      <c r="E413" s="10">
        <f>IF(OR(A413="",D413=""),"",A413&amp;"|"&amp;MID(D413,FIND(LEFT(TRIM(SUBSTITUTE(D413,"0"," ")),1),SUBSTITUTE(D413,"0"," ")),50))</f>
        <v/>
      </c>
      <c r="F413" s="12">
        <f>IF(E413="","",IFERROR(MATCH(E413,Reconciliation!$E$2:$E$501,0),0))</f>
        <v/>
      </c>
      <c r="G413" s="11">
        <f>IF(OR(E413="",F413=0),"",INDEX(Reconciliation!$C$2:$C$501,F413))</f>
        <v/>
      </c>
      <c r="H413" s="10">
        <f>IF(E413="","",IF(COUNTIF($E$2:E413,E413)&gt;1,"Duplicate in 2B",IF(F413=0,"Only in 2B","In books")))</f>
        <v/>
      </c>
      <c r="I413" s="10">
        <f>IF(H413="Only in 2B","Not in your purchase register: book it, or check the period and the GSTIN",IF(H413="Duplicate in 2B","Same key as an earlier 2B row: left out of the totals",""))</f>
        <v/>
      </c>
    </row>
    <row r="414">
      <c r="A414" s="10">
        <f>UPPER(SUBSTITUTE(TRIM('GSTR-2B'!A414&amp;"")," ",""))</f>
        <v/>
      </c>
      <c r="B414" s="10">
        <f>IF(E414="","",'GSTR-2B'!C414&amp;"")</f>
        <v/>
      </c>
      <c r="C414" s="11">
        <f>IF(E414="","",SUM('GSTR-2B'!F414:I414))</f>
        <v/>
      </c>
      <c r="D414" s="10">
        <f>UPPER(SUBSTITUTE(SUBSTITUTE(SUBSTITUTE(SUBSTITUTE(SUBSTITUTE(SUBSTITUTE(SUBSTITUTE(SUBSTITUTE(SUBSTITUTE(SUBSTITUTE(SUBSTITUTE(SUBSTITUTE(SUBSTITUTE('GSTR-2B'!C414&amp;""," ",""),"/",""),"-",""),".",""),",",""),"_",""),"\",""),"(",""),")",""),"#",""),"*",""),"?",""),"~",""))</f>
        <v/>
      </c>
      <c r="E414" s="10">
        <f>IF(OR(A414="",D414=""),"",A414&amp;"|"&amp;MID(D414,FIND(LEFT(TRIM(SUBSTITUTE(D414,"0"," ")),1),SUBSTITUTE(D414,"0"," ")),50))</f>
        <v/>
      </c>
      <c r="F414" s="12">
        <f>IF(E414="","",IFERROR(MATCH(E414,Reconciliation!$E$2:$E$501,0),0))</f>
        <v/>
      </c>
      <c r="G414" s="11">
        <f>IF(OR(E414="",F414=0),"",INDEX(Reconciliation!$C$2:$C$501,F414))</f>
        <v/>
      </c>
      <c r="H414" s="10">
        <f>IF(E414="","",IF(COUNTIF($E$2:E414,E414)&gt;1,"Duplicate in 2B",IF(F414=0,"Only in 2B","In books")))</f>
        <v/>
      </c>
      <c r="I414" s="10">
        <f>IF(H414="Only in 2B","Not in your purchase register: book it, or check the period and the GSTIN",IF(H414="Duplicate in 2B","Same key as an earlier 2B row: left out of the totals",""))</f>
        <v/>
      </c>
    </row>
    <row r="415">
      <c r="A415" s="10">
        <f>UPPER(SUBSTITUTE(TRIM('GSTR-2B'!A415&amp;"")," ",""))</f>
        <v/>
      </c>
      <c r="B415" s="10">
        <f>IF(E415="","",'GSTR-2B'!C415&amp;"")</f>
        <v/>
      </c>
      <c r="C415" s="11">
        <f>IF(E415="","",SUM('GSTR-2B'!F415:I415))</f>
        <v/>
      </c>
      <c r="D415" s="10">
        <f>UPPER(SUBSTITUTE(SUBSTITUTE(SUBSTITUTE(SUBSTITUTE(SUBSTITUTE(SUBSTITUTE(SUBSTITUTE(SUBSTITUTE(SUBSTITUTE(SUBSTITUTE(SUBSTITUTE(SUBSTITUTE(SUBSTITUTE('GSTR-2B'!C415&amp;""," ",""),"/",""),"-",""),".",""),",",""),"_",""),"\",""),"(",""),")",""),"#",""),"*",""),"?",""),"~",""))</f>
        <v/>
      </c>
      <c r="E415" s="10">
        <f>IF(OR(A415="",D415=""),"",A415&amp;"|"&amp;MID(D415,FIND(LEFT(TRIM(SUBSTITUTE(D415,"0"," ")),1),SUBSTITUTE(D415,"0"," ")),50))</f>
        <v/>
      </c>
      <c r="F415" s="12">
        <f>IF(E415="","",IFERROR(MATCH(E415,Reconciliation!$E$2:$E$501,0),0))</f>
        <v/>
      </c>
      <c r="G415" s="11">
        <f>IF(OR(E415="",F415=0),"",INDEX(Reconciliation!$C$2:$C$501,F415))</f>
        <v/>
      </c>
      <c r="H415" s="10">
        <f>IF(E415="","",IF(COUNTIF($E$2:E415,E415)&gt;1,"Duplicate in 2B",IF(F415=0,"Only in 2B","In books")))</f>
        <v/>
      </c>
      <c r="I415" s="10">
        <f>IF(H415="Only in 2B","Not in your purchase register: book it, or check the period and the GSTIN",IF(H415="Duplicate in 2B","Same key as an earlier 2B row: left out of the totals",""))</f>
        <v/>
      </c>
    </row>
    <row r="416">
      <c r="A416" s="10">
        <f>UPPER(SUBSTITUTE(TRIM('GSTR-2B'!A416&amp;"")," ",""))</f>
        <v/>
      </c>
      <c r="B416" s="10">
        <f>IF(E416="","",'GSTR-2B'!C416&amp;"")</f>
        <v/>
      </c>
      <c r="C416" s="11">
        <f>IF(E416="","",SUM('GSTR-2B'!F416:I416))</f>
        <v/>
      </c>
      <c r="D416" s="10">
        <f>UPPER(SUBSTITUTE(SUBSTITUTE(SUBSTITUTE(SUBSTITUTE(SUBSTITUTE(SUBSTITUTE(SUBSTITUTE(SUBSTITUTE(SUBSTITUTE(SUBSTITUTE(SUBSTITUTE(SUBSTITUTE(SUBSTITUTE('GSTR-2B'!C416&amp;""," ",""),"/",""),"-",""),".",""),",",""),"_",""),"\",""),"(",""),")",""),"#",""),"*",""),"?",""),"~",""))</f>
        <v/>
      </c>
      <c r="E416" s="10">
        <f>IF(OR(A416="",D416=""),"",A416&amp;"|"&amp;MID(D416,FIND(LEFT(TRIM(SUBSTITUTE(D416,"0"," ")),1),SUBSTITUTE(D416,"0"," ")),50))</f>
        <v/>
      </c>
      <c r="F416" s="12">
        <f>IF(E416="","",IFERROR(MATCH(E416,Reconciliation!$E$2:$E$501,0),0))</f>
        <v/>
      </c>
      <c r="G416" s="11">
        <f>IF(OR(E416="",F416=0),"",INDEX(Reconciliation!$C$2:$C$501,F416))</f>
        <v/>
      </c>
      <c r="H416" s="10">
        <f>IF(E416="","",IF(COUNTIF($E$2:E416,E416)&gt;1,"Duplicate in 2B",IF(F416=0,"Only in 2B","In books")))</f>
        <v/>
      </c>
      <c r="I416" s="10">
        <f>IF(H416="Only in 2B","Not in your purchase register: book it, or check the period and the GSTIN",IF(H416="Duplicate in 2B","Same key as an earlier 2B row: left out of the totals",""))</f>
        <v/>
      </c>
    </row>
    <row r="417">
      <c r="A417" s="10">
        <f>UPPER(SUBSTITUTE(TRIM('GSTR-2B'!A417&amp;"")," ",""))</f>
        <v/>
      </c>
      <c r="B417" s="10">
        <f>IF(E417="","",'GSTR-2B'!C417&amp;"")</f>
        <v/>
      </c>
      <c r="C417" s="11">
        <f>IF(E417="","",SUM('GSTR-2B'!F417:I417))</f>
        <v/>
      </c>
      <c r="D417" s="10">
        <f>UPPER(SUBSTITUTE(SUBSTITUTE(SUBSTITUTE(SUBSTITUTE(SUBSTITUTE(SUBSTITUTE(SUBSTITUTE(SUBSTITUTE(SUBSTITUTE(SUBSTITUTE(SUBSTITUTE(SUBSTITUTE(SUBSTITUTE('GSTR-2B'!C417&amp;""," ",""),"/",""),"-",""),".",""),",",""),"_",""),"\",""),"(",""),")",""),"#",""),"*",""),"?",""),"~",""))</f>
        <v/>
      </c>
      <c r="E417" s="10">
        <f>IF(OR(A417="",D417=""),"",A417&amp;"|"&amp;MID(D417,FIND(LEFT(TRIM(SUBSTITUTE(D417,"0"," ")),1),SUBSTITUTE(D417,"0"," ")),50))</f>
        <v/>
      </c>
      <c r="F417" s="12">
        <f>IF(E417="","",IFERROR(MATCH(E417,Reconciliation!$E$2:$E$501,0),0))</f>
        <v/>
      </c>
      <c r="G417" s="11">
        <f>IF(OR(E417="",F417=0),"",INDEX(Reconciliation!$C$2:$C$501,F417))</f>
        <v/>
      </c>
      <c r="H417" s="10">
        <f>IF(E417="","",IF(COUNTIF($E$2:E417,E417)&gt;1,"Duplicate in 2B",IF(F417=0,"Only in 2B","In books")))</f>
        <v/>
      </c>
      <c r="I417" s="10">
        <f>IF(H417="Only in 2B","Not in your purchase register: book it, or check the period and the GSTIN",IF(H417="Duplicate in 2B","Same key as an earlier 2B row: left out of the totals",""))</f>
        <v/>
      </c>
    </row>
    <row r="418">
      <c r="A418" s="10">
        <f>UPPER(SUBSTITUTE(TRIM('GSTR-2B'!A418&amp;"")," ",""))</f>
        <v/>
      </c>
      <c r="B418" s="10">
        <f>IF(E418="","",'GSTR-2B'!C418&amp;"")</f>
        <v/>
      </c>
      <c r="C418" s="11">
        <f>IF(E418="","",SUM('GSTR-2B'!F418:I418))</f>
        <v/>
      </c>
      <c r="D418" s="10">
        <f>UPPER(SUBSTITUTE(SUBSTITUTE(SUBSTITUTE(SUBSTITUTE(SUBSTITUTE(SUBSTITUTE(SUBSTITUTE(SUBSTITUTE(SUBSTITUTE(SUBSTITUTE(SUBSTITUTE(SUBSTITUTE(SUBSTITUTE('GSTR-2B'!C418&amp;""," ",""),"/",""),"-",""),".",""),",",""),"_",""),"\",""),"(",""),")",""),"#",""),"*",""),"?",""),"~",""))</f>
        <v/>
      </c>
      <c r="E418" s="10">
        <f>IF(OR(A418="",D418=""),"",A418&amp;"|"&amp;MID(D418,FIND(LEFT(TRIM(SUBSTITUTE(D418,"0"," ")),1),SUBSTITUTE(D418,"0"," ")),50))</f>
        <v/>
      </c>
      <c r="F418" s="12">
        <f>IF(E418="","",IFERROR(MATCH(E418,Reconciliation!$E$2:$E$501,0),0))</f>
        <v/>
      </c>
      <c r="G418" s="11">
        <f>IF(OR(E418="",F418=0),"",INDEX(Reconciliation!$C$2:$C$501,F418))</f>
        <v/>
      </c>
      <c r="H418" s="10">
        <f>IF(E418="","",IF(COUNTIF($E$2:E418,E418)&gt;1,"Duplicate in 2B",IF(F418=0,"Only in 2B","In books")))</f>
        <v/>
      </c>
      <c r="I418" s="10">
        <f>IF(H418="Only in 2B","Not in your purchase register: book it, or check the period and the GSTIN",IF(H418="Duplicate in 2B","Same key as an earlier 2B row: left out of the totals",""))</f>
        <v/>
      </c>
    </row>
    <row r="419">
      <c r="A419" s="10">
        <f>UPPER(SUBSTITUTE(TRIM('GSTR-2B'!A419&amp;"")," ",""))</f>
        <v/>
      </c>
      <c r="B419" s="10">
        <f>IF(E419="","",'GSTR-2B'!C419&amp;"")</f>
        <v/>
      </c>
      <c r="C419" s="11">
        <f>IF(E419="","",SUM('GSTR-2B'!F419:I419))</f>
        <v/>
      </c>
      <c r="D419" s="10">
        <f>UPPER(SUBSTITUTE(SUBSTITUTE(SUBSTITUTE(SUBSTITUTE(SUBSTITUTE(SUBSTITUTE(SUBSTITUTE(SUBSTITUTE(SUBSTITUTE(SUBSTITUTE(SUBSTITUTE(SUBSTITUTE(SUBSTITUTE('GSTR-2B'!C419&amp;""," ",""),"/",""),"-",""),".",""),",",""),"_",""),"\",""),"(",""),")",""),"#",""),"*",""),"?",""),"~",""))</f>
        <v/>
      </c>
      <c r="E419" s="10">
        <f>IF(OR(A419="",D419=""),"",A419&amp;"|"&amp;MID(D419,FIND(LEFT(TRIM(SUBSTITUTE(D419,"0"," ")),1),SUBSTITUTE(D419,"0"," ")),50))</f>
        <v/>
      </c>
      <c r="F419" s="12">
        <f>IF(E419="","",IFERROR(MATCH(E419,Reconciliation!$E$2:$E$501,0),0))</f>
        <v/>
      </c>
      <c r="G419" s="11">
        <f>IF(OR(E419="",F419=0),"",INDEX(Reconciliation!$C$2:$C$501,F419))</f>
        <v/>
      </c>
      <c r="H419" s="10">
        <f>IF(E419="","",IF(COUNTIF($E$2:E419,E419)&gt;1,"Duplicate in 2B",IF(F419=0,"Only in 2B","In books")))</f>
        <v/>
      </c>
      <c r="I419" s="10">
        <f>IF(H419="Only in 2B","Not in your purchase register: book it, or check the period and the GSTIN",IF(H419="Duplicate in 2B","Same key as an earlier 2B row: left out of the totals",""))</f>
        <v/>
      </c>
    </row>
    <row r="420">
      <c r="A420" s="10">
        <f>UPPER(SUBSTITUTE(TRIM('GSTR-2B'!A420&amp;"")," ",""))</f>
        <v/>
      </c>
      <c r="B420" s="10">
        <f>IF(E420="","",'GSTR-2B'!C420&amp;"")</f>
        <v/>
      </c>
      <c r="C420" s="11">
        <f>IF(E420="","",SUM('GSTR-2B'!F420:I420))</f>
        <v/>
      </c>
      <c r="D420" s="10">
        <f>UPPER(SUBSTITUTE(SUBSTITUTE(SUBSTITUTE(SUBSTITUTE(SUBSTITUTE(SUBSTITUTE(SUBSTITUTE(SUBSTITUTE(SUBSTITUTE(SUBSTITUTE(SUBSTITUTE(SUBSTITUTE(SUBSTITUTE('GSTR-2B'!C420&amp;""," ",""),"/",""),"-",""),".",""),",",""),"_",""),"\",""),"(",""),")",""),"#",""),"*",""),"?",""),"~",""))</f>
        <v/>
      </c>
      <c r="E420" s="10">
        <f>IF(OR(A420="",D420=""),"",A420&amp;"|"&amp;MID(D420,FIND(LEFT(TRIM(SUBSTITUTE(D420,"0"," ")),1),SUBSTITUTE(D420,"0"," ")),50))</f>
        <v/>
      </c>
      <c r="F420" s="12">
        <f>IF(E420="","",IFERROR(MATCH(E420,Reconciliation!$E$2:$E$501,0),0))</f>
        <v/>
      </c>
      <c r="G420" s="11">
        <f>IF(OR(E420="",F420=0),"",INDEX(Reconciliation!$C$2:$C$501,F420))</f>
        <v/>
      </c>
      <c r="H420" s="10">
        <f>IF(E420="","",IF(COUNTIF($E$2:E420,E420)&gt;1,"Duplicate in 2B",IF(F420=0,"Only in 2B","In books")))</f>
        <v/>
      </c>
      <c r="I420" s="10">
        <f>IF(H420="Only in 2B","Not in your purchase register: book it, or check the period and the GSTIN",IF(H420="Duplicate in 2B","Same key as an earlier 2B row: left out of the totals",""))</f>
        <v/>
      </c>
    </row>
    <row r="421">
      <c r="A421" s="10">
        <f>UPPER(SUBSTITUTE(TRIM('GSTR-2B'!A421&amp;"")," ",""))</f>
        <v/>
      </c>
      <c r="B421" s="10">
        <f>IF(E421="","",'GSTR-2B'!C421&amp;"")</f>
        <v/>
      </c>
      <c r="C421" s="11">
        <f>IF(E421="","",SUM('GSTR-2B'!F421:I421))</f>
        <v/>
      </c>
      <c r="D421" s="10">
        <f>UPPER(SUBSTITUTE(SUBSTITUTE(SUBSTITUTE(SUBSTITUTE(SUBSTITUTE(SUBSTITUTE(SUBSTITUTE(SUBSTITUTE(SUBSTITUTE(SUBSTITUTE(SUBSTITUTE(SUBSTITUTE(SUBSTITUTE('GSTR-2B'!C421&amp;""," ",""),"/",""),"-",""),".",""),",",""),"_",""),"\",""),"(",""),")",""),"#",""),"*",""),"?",""),"~",""))</f>
        <v/>
      </c>
      <c r="E421" s="10">
        <f>IF(OR(A421="",D421=""),"",A421&amp;"|"&amp;MID(D421,FIND(LEFT(TRIM(SUBSTITUTE(D421,"0"," ")),1),SUBSTITUTE(D421,"0"," ")),50))</f>
        <v/>
      </c>
      <c r="F421" s="12">
        <f>IF(E421="","",IFERROR(MATCH(E421,Reconciliation!$E$2:$E$501,0),0))</f>
        <v/>
      </c>
      <c r="G421" s="11">
        <f>IF(OR(E421="",F421=0),"",INDEX(Reconciliation!$C$2:$C$501,F421))</f>
        <v/>
      </c>
      <c r="H421" s="10">
        <f>IF(E421="","",IF(COUNTIF($E$2:E421,E421)&gt;1,"Duplicate in 2B",IF(F421=0,"Only in 2B","In books")))</f>
        <v/>
      </c>
      <c r="I421" s="10">
        <f>IF(H421="Only in 2B","Not in your purchase register: book it, or check the period and the GSTIN",IF(H421="Duplicate in 2B","Same key as an earlier 2B row: left out of the totals",""))</f>
        <v/>
      </c>
    </row>
    <row r="422">
      <c r="A422" s="10">
        <f>UPPER(SUBSTITUTE(TRIM('GSTR-2B'!A422&amp;"")," ",""))</f>
        <v/>
      </c>
      <c r="B422" s="10">
        <f>IF(E422="","",'GSTR-2B'!C422&amp;"")</f>
        <v/>
      </c>
      <c r="C422" s="11">
        <f>IF(E422="","",SUM('GSTR-2B'!F422:I422))</f>
        <v/>
      </c>
      <c r="D422" s="10">
        <f>UPPER(SUBSTITUTE(SUBSTITUTE(SUBSTITUTE(SUBSTITUTE(SUBSTITUTE(SUBSTITUTE(SUBSTITUTE(SUBSTITUTE(SUBSTITUTE(SUBSTITUTE(SUBSTITUTE(SUBSTITUTE(SUBSTITUTE('GSTR-2B'!C422&amp;""," ",""),"/",""),"-",""),".",""),",",""),"_",""),"\",""),"(",""),")",""),"#",""),"*",""),"?",""),"~",""))</f>
        <v/>
      </c>
      <c r="E422" s="10">
        <f>IF(OR(A422="",D422=""),"",A422&amp;"|"&amp;MID(D422,FIND(LEFT(TRIM(SUBSTITUTE(D422,"0"," ")),1),SUBSTITUTE(D422,"0"," ")),50))</f>
        <v/>
      </c>
      <c r="F422" s="12">
        <f>IF(E422="","",IFERROR(MATCH(E422,Reconciliation!$E$2:$E$501,0),0))</f>
        <v/>
      </c>
      <c r="G422" s="11">
        <f>IF(OR(E422="",F422=0),"",INDEX(Reconciliation!$C$2:$C$501,F422))</f>
        <v/>
      </c>
      <c r="H422" s="10">
        <f>IF(E422="","",IF(COUNTIF($E$2:E422,E422)&gt;1,"Duplicate in 2B",IF(F422=0,"Only in 2B","In books")))</f>
        <v/>
      </c>
      <c r="I422" s="10">
        <f>IF(H422="Only in 2B","Not in your purchase register: book it, or check the period and the GSTIN",IF(H422="Duplicate in 2B","Same key as an earlier 2B row: left out of the totals",""))</f>
        <v/>
      </c>
    </row>
    <row r="423">
      <c r="A423" s="10">
        <f>UPPER(SUBSTITUTE(TRIM('GSTR-2B'!A423&amp;"")," ",""))</f>
        <v/>
      </c>
      <c r="B423" s="10">
        <f>IF(E423="","",'GSTR-2B'!C423&amp;"")</f>
        <v/>
      </c>
      <c r="C423" s="11">
        <f>IF(E423="","",SUM('GSTR-2B'!F423:I423))</f>
        <v/>
      </c>
      <c r="D423" s="10">
        <f>UPPER(SUBSTITUTE(SUBSTITUTE(SUBSTITUTE(SUBSTITUTE(SUBSTITUTE(SUBSTITUTE(SUBSTITUTE(SUBSTITUTE(SUBSTITUTE(SUBSTITUTE(SUBSTITUTE(SUBSTITUTE(SUBSTITUTE('GSTR-2B'!C423&amp;""," ",""),"/",""),"-",""),".",""),",",""),"_",""),"\",""),"(",""),")",""),"#",""),"*",""),"?",""),"~",""))</f>
        <v/>
      </c>
      <c r="E423" s="10">
        <f>IF(OR(A423="",D423=""),"",A423&amp;"|"&amp;MID(D423,FIND(LEFT(TRIM(SUBSTITUTE(D423,"0"," ")),1),SUBSTITUTE(D423,"0"," ")),50))</f>
        <v/>
      </c>
      <c r="F423" s="12">
        <f>IF(E423="","",IFERROR(MATCH(E423,Reconciliation!$E$2:$E$501,0),0))</f>
        <v/>
      </c>
      <c r="G423" s="11">
        <f>IF(OR(E423="",F423=0),"",INDEX(Reconciliation!$C$2:$C$501,F423))</f>
        <v/>
      </c>
      <c r="H423" s="10">
        <f>IF(E423="","",IF(COUNTIF($E$2:E423,E423)&gt;1,"Duplicate in 2B",IF(F423=0,"Only in 2B","In books")))</f>
        <v/>
      </c>
      <c r="I423" s="10">
        <f>IF(H423="Only in 2B","Not in your purchase register: book it, or check the period and the GSTIN",IF(H423="Duplicate in 2B","Same key as an earlier 2B row: left out of the totals",""))</f>
        <v/>
      </c>
    </row>
    <row r="424">
      <c r="A424" s="10">
        <f>UPPER(SUBSTITUTE(TRIM('GSTR-2B'!A424&amp;"")," ",""))</f>
        <v/>
      </c>
      <c r="B424" s="10">
        <f>IF(E424="","",'GSTR-2B'!C424&amp;"")</f>
        <v/>
      </c>
      <c r="C424" s="11">
        <f>IF(E424="","",SUM('GSTR-2B'!F424:I424))</f>
        <v/>
      </c>
      <c r="D424" s="10">
        <f>UPPER(SUBSTITUTE(SUBSTITUTE(SUBSTITUTE(SUBSTITUTE(SUBSTITUTE(SUBSTITUTE(SUBSTITUTE(SUBSTITUTE(SUBSTITUTE(SUBSTITUTE(SUBSTITUTE(SUBSTITUTE(SUBSTITUTE('GSTR-2B'!C424&amp;""," ",""),"/",""),"-",""),".",""),",",""),"_",""),"\",""),"(",""),")",""),"#",""),"*",""),"?",""),"~",""))</f>
        <v/>
      </c>
      <c r="E424" s="10">
        <f>IF(OR(A424="",D424=""),"",A424&amp;"|"&amp;MID(D424,FIND(LEFT(TRIM(SUBSTITUTE(D424,"0"," ")),1),SUBSTITUTE(D424,"0"," ")),50))</f>
        <v/>
      </c>
      <c r="F424" s="12">
        <f>IF(E424="","",IFERROR(MATCH(E424,Reconciliation!$E$2:$E$501,0),0))</f>
        <v/>
      </c>
      <c r="G424" s="11">
        <f>IF(OR(E424="",F424=0),"",INDEX(Reconciliation!$C$2:$C$501,F424))</f>
        <v/>
      </c>
      <c r="H424" s="10">
        <f>IF(E424="","",IF(COUNTIF($E$2:E424,E424)&gt;1,"Duplicate in 2B",IF(F424=0,"Only in 2B","In books")))</f>
        <v/>
      </c>
      <c r="I424" s="10">
        <f>IF(H424="Only in 2B","Not in your purchase register: book it, or check the period and the GSTIN",IF(H424="Duplicate in 2B","Same key as an earlier 2B row: left out of the totals",""))</f>
        <v/>
      </c>
    </row>
    <row r="425">
      <c r="A425" s="10">
        <f>UPPER(SUBSTITUTE(TRIM('GSTR-2B'!A425&amp;"")," ",""))</f>
        <v/>
      </c>
      <c r="B425" s="10">
        <f>IF(E425="","",'GSTR-2B'!C425&amp;"")</f>
        <v/>
      </c>
      <c r="C425" s="11">
        <f>IF(E425="","",SUM('GSTR-2B'!F425:I425))</f>
        <v/>
      </c>
      <c r="D425" s="10">
        <f>UPPER(SUBSTITUTE(SUBSTITUTE(SUBSTITUTE(SUBSTITUTE(SUBSTITUTE(SUBSTITUTE(SUBSTITUTE(SUBSTITUTE(SUBSTITUTE(SUBSTITUTE(SUBSTITUTE(SUBSTITUTE(SUBSTITUTE('GSTR-2B'!C425&amp;""," ",""),"/",""),"-",""),".",""),",",""),"_",""),"\",""),"(",""),")",""),"#",""),"*",""),"?",""),"~",""))</f>
        <v/>
      </c>
      <c r="E425" s="10">
        <f>IF(OR(A425="",D425=""),"",A425&amp;"|"&amp;MID(D425,FIND(LEFT(TRIM(SUBSTITUTE(D425,"0"," ")),1),SUBSTITUTE(D425,"0"," ")),50))</f>
        <v/>
      </c>
      <c r="F425" s="12">
        <f>IF(E425="","",IFERROR(MATCH(E425,Reconciliation!$E$2:$E$501,0),0))</f>
        <v/>
      </c>
      <c r="G425" s="11">
        <f>IF(OR(E425="",F425=0),"",INDEX(Reconciliation!$C$2:$C$501,F425))</f>
        <v/>
      </c>
      <c r="H425" s="10">
        <f>IF(E425="","",IF(COUNTIF($E$2:E425,E425)&gt;1,"Duplicate in 2B",IF(F425=0,"Only in 2B","In books")))</f>
        <v/>
      </c>
      <c r="I425" s="10">
        <f>IF(H425="Only in 2B","Not in your purchase register: book it, or check the period and the GSTIN",IF(H425="Duplicate in 2B","Same key as an earlier 2B row: left out of the totals",""))</f>
        <v/>
      </c>
    </row>
    <row r="426">
      <c r="A426" s="10">
        <f>UPPER(SUBSTITUTE(TRIM('GSTR-2B'!A426&amp;"")," ",""))</f>
        <v/>
      </c>
      <c r="B426" s="10">
        <f>IF(E426="","",'GSTR-2B'!C426&amp;"")</f>
        <v/>
      </c>
      <c r="C426" s="11">
        <f>IF(E426="","",SUM('GSTR-2B'!F426:I426))</f>
        <v/>
      </c>
      <c r="D426" s="10">
        <f>UPPER(SUBSTITUTE(SUBSTITUTE(SUBSTITUTE(SUBSTITUTE(SUBSTITUTE(SUBSTITUTE(SUBSTITUTE(SUBSTITUTE(SUBSTITUTE(SUBSTITUTE(SUBSTITUTE(SUBSTITUTE(SUBSTITUTE('GSTR-2B'!C426&amp;""," ",""),"/",""),"-",""),".",""),",",""),"_",""),"\",""),"(",""),")",""),"#",""),"*",""),"?",""),"~",""))</f>
        <v/>
      </c>
      <c r="E426" s="10">
        <f>IF(OR(A426="",D426=""),"",A426&amp;"|"&amp;MID(D426,FIND(LEFT(TRIM(SUBSTITUTE(D426,"0"," ")),1),SUBSTITUTE(D426,"0"," ")),50))</f>
        <v/>
      </c>
      <c r="F426" s="12">
        <f>IF(E426="","",IFERROR(MATCH(E426,Reconciliation!$E$2:$E$501,0),0))</f>
        <v/>
      </c>
      <c r="G426" s="11">
        <f>IF(OR(E426="",F426=0),"",INDEX(Reconciliation!$C$2:$C$501,F426))</f>
        <v/>
      </c>
      <c r="H426" s="10">
        <f>IF(E426="","",IF(COUNTIF($E$2:E426,E426)&gt;1,"Duplicate in 2B",IF(F426=0,"Only in 2B","In books")))</f>
        <v/>
      </c>
      <c r="I426" s="10">
        <f>IF(H426="Only in 2B","Not in your purchase register: book it, or check the period and the GSTIN",IF(H426="Duplicate in 2B","Same key as an earlier 2B row: left out of the totals",""))</f>
        <v/>
      </c>
    </row>
    <row r="427">
      <c r="A427" s="10">
        <f>UPPER(SUBSTITUTE(TRIM('GSTR-2B'!A427&amp;"")," ",""))</f>
        <v/>
      </c>
      <c r="B427" s="10">
        <f>IF(E427="","",'GSTR-2B'!C427&amp;"")</f>
        <v/>
      </c>
      <c r="C427" s="11">
        <f>IF(E427="","",SUM('GSTR-2B'!F427:I427))</f>
        <v/>
      </c>
      <c r="D427" s="10">
        <f>UPPER(SUBSTITUTE(SUBSTITUTE(SUBSTITUTE(SUBSTITUTE(SUBSTITUTE(SUBSTITUTE(SUBSTITUTE(SUBSTITUTE(SUBSTITUTE(SUBSTITUTE(SUBSTITUTE(SUBSTITUTE(SUBSTITUTE('GSTR-2B'!C427&amp;""," ",""),"/",""),"-",""),".",""),",",""),"_",""),"\",""),"(",""),")",""),"#",""),"*",""),"?",""),"~",""))</f>
        <v/>
      </c>
      <c r="E427" s="10">
        <f>IF(OR(A427="",D427=""),"",A427&amp;"|"&amp;MID(D427,FIND(LEFT(TRIM(SUBSTITUTE(D427,"0"," ")),1),SUBSTITUTE(D427,"0"," ")),50))</f>
        <v/>
      </c>
      <c r="F427" s="12">
        <f>IF(E427="","",IFERROR(MATCH(E427,Reconciliation!$E$2:$E$501,0),0))</f>
        <v/>
      </c>
      <c r="G427" s="11">
        <f>IF(OR(E427="",F427=0),"",INDEX(Reconciliation!$C$2:$C$501,F427))</f>
        <v/>
      </c>
      <c r="H427" s="10">
        <f>IF(E427="","",IF(COUNTIF($E$2:E427,E427)&gt;1,"Duplicate in 2B",IF(F427=0,"Only in 2B","In books")))</f>
        <v/>
      </c>
      <c r="I427" s="10">
        <f>IF(H427="Only in 2B","Not in your purchase register: book it, or check the period and the GSTIN",IF(H427="Duplicate in 2B","Same key as an earlier 2B row: left out of the totals",""))</f>
        <v/>
      </c>
    </row>
    <row r="428">
      <c r="A428" s="10">
        <f>UPPER(SUBSTITUTE(TRIM('GSTR-2B'!A428&amp;"")," ",""))</f>
        <v/>
      </c>
      <c r="B428" s="10">
        <f>IF(E428="","",'GSTR-2B'!C428&amp;"")</f>
        <v/>
      </c>
      <c r="C428" s="11">
        <f>IF(E428="","",SUM('GSTR-2B'!F428:I428))</f>
        <v/>
      </c>
      <c r="D428" s="10">
        <f>UPPER(SUBSTITUTE(SUBSTITUTE(SUBSTITUTE(SUBSTITUTE(SUBSTITUTE(SUBSTITUTE(SUBSTITUTE(SUBSTITUTE(SUBSTITUTE(SUBSTITUTE(SUBSTITUTE(SUBSTITUTE(SUBSTITUTE('GSTR-2B'!C428&amp;""," ",""),"/",""),"-",""),".",""),",",""),"_",""),"\",""),"(",""),")",""),"#",""),"*",""),"?",""),"~",""))</f>
        <v/>
      </c>
      <c r="E428" s="10">
        <f>IF(OR(A428="",D428=""),"",A428&amp;"|"&amp;MID(D428,FIND(LEFT(TRIM(SUBSTITUTE(D428,"0"," ")),1),SUBSTITUTE(D428,"0"," ")),50))</f>
        <v/>
      </c>
      <c r="F428" s="12">
        <f>IF(E428="","",IFERROR(MATCH(E428,Reconciliation!$E$2:$E$501,0),0))</f>
        <v/>
      </c>
      <c r="G428" s="11">
        <f>IF(OR(E428="",F428=0),"",INDEX(Reconciliation!$C$2:$C$501,F428))</f>
        <v/>
      </c>
      <c r="H428" s="10">
        <f>IF(E428="","",IF(COUNTIF($E$2:E428,E428)&gt;1,"Duplicate in 2B",IF(F428=0,"Only in 2B","In books")))</f>
        <v/>
      </c>
      <c r="I428" s="10">
        <f>IF(H428="Only in 2B","Not in your purchase register: book it, or check the period and the GSTIN",IF(H428="Duplicate in 2B","Same key as an earlier 2B row: left out of the totals",""))</f>
        <v/>
      </c>
    </row>
    <row r="429">
      <c r="A429" s="10">
        <f>UPPER(SUBSTITUTE(TRIM('GSTR-2B'!A429&amp;"")," ",""))</f>
        <v/>
      </c>
      <c r="B429" s="10">
        <f>IF(E429="","",'GSTR-2B'!C429&amp;"")</f>
        <v/>
      </c>
      <c r="C429" s="11">
        <f>IF(E429="","",SUM('GSTR-2B'!F429:I429))</f>
        <v/>
      </c>
      <c r="D429" s="10">
        <f>UPPER(SUBSTITUTE(SUBSTITUTE(SUBSTITUTE(SUBSTITUTE(SUBSTITUTE(SUBSTITUTE(SUBSTITUTE(SUBSTITUTE(SUBSTITUTE(SUBSTITUTE(SUBSTITUTE(SUBSTITUTE(SUBSTITUTE('GSTR-2B'!C429&amp;""," ",""),"/",""),"-",""),".",""),",",""),"_",""),"\",""),"(",""),")",""),"#",""),"*",""),"?",""),"~",""))</f>
        <v/>
      </c>
      <c r="E429" s="10">
        <f>IF(OR(A429="",D429=""),"",A429&amp;"|"&amp;MID(D429,FIND(LEFT(TRIM(SUBSTITUTE(D429,"0"," ")),1),SUBSTITUTE(D429,"0"," ")),50))</f>
        <v/>
      </c>
      <c r="F429" s="12">
        <f>IF(E429="","",IFERROR(MATCH(E429,Reconciliation!$E$2:$E$501,0),0))</f>
        <v/>
      </c>
      <c r="G429" s="11">
        <f>IF(OR(E429="",F429=0),"",INDEX(Reconciliation!$C$2:$C$501,F429))</f>
        <v/>
      </c>
      <c r="H429" s="10">
        <f>IF(E429="","",IF(COUNTIF($E$2:E429,E429)&gt;1,"Duplicate in 2B",IF(F429=0,"Only in 2B","In books")))</f>
        <v/>
      </c>
      <c r="I429" s="10">
        <f>IF(H429="Only in 2B","Not in your purchase register: book it, or check the period and the GSTIN",IF(H429="Duplicate in 2B","Same key as an earlier 2B row: left out of the totals",""))</f>
        <v/>
      </c>
    </row>
    <row r="430">
      <c r="A430" s="10">
        <f>UPPER(SUBSTITUTE(TRIM('GSTR-2B'!A430&amp;"")," ",""))</f>
        <v/>
      </c>
      <c r="B430" s="10">
        <f>IF(E430="","",'GSTR-2B'!C430&amp;"")</f>
        <v/>
      </c>
      <c r="C430" s="11">
        <f>IF(E430="","",SUM('GSTR-2B'!F430:I430))</f>
        <v/>
      </c>
      <c r="D430" s="10">
        <f>UPPER(SUBSTITUTE(SUBSTITUTE(SUBSTITUTE(SUBSTITUTE(SUBSTITUTE(SUBSTITUTE(SUBSTITUTE(SUBSTITUTE(SUBSTITUTE(SUBSTITUTE(SUBSTITUTE(SUBSTITUTE(SUBSTITUTE('GSTR-2B'!C430&amp;""," ",""),"/",""),"-",""),".",""),",",""),"_",""),"\",""),"(",""),")",""),"#",""),"*",""),"?",""),"~",""))</f>
        <v/>
      </c>
      <c r="E430" s="10">
        <f>IF(OR(A430="",D430=""),"",A430&amp;"|"&amp;MID(D430,FIND(LEFT(TRIM(SUBSTITUTE(D430,"0"," ")),1),SUBSTITUTE(D430,"0"," ")),50))</f>
        <v/>
      </c>
      <c r="F430" s="12">
        <f>IF(E430="","",IFERROR(MATCH(E430,Reconciliation!$E$2:$E$501,0),0))</f>
        <v/>
      </c>
      <c r="G430" s="11">
        <f>IF(OR(E430="",F430=0),"",INDEX(Reconciliation!$C$2:$C$501,F430))</f>
        <v/>
      </c>
      <c r="H430" s="10">
        <f>IF(E430="","",IF(COUNTIF($E$2:E430,E430)&gt;1,"Duplicate in 2B",IF(F430=0,"Only in 2B","In books")))</f>
        <v/>
      </c>
      <c r="I430" s="10">
        <f>IF(H430="Only in 2B","Not in your purchase register: book it, or check the period and the GSTIN",IF(H430="Duplicate in 2B","Same key as an earlier 2B row: left out of the totals",""))</f>
        <v/>
      </c>
    </row>
    <row r="431">
      <c r="A431" s="10">
        <f>UPPER(SUBSTITUTE(TRIM('GSTR-2B'!A431&amp;"")," ",""))</f>
        <v/>
      </c>
      <c r="B431" s="10">
        <f>IF(E431="","",'GSTR-2B'!C431&amp;"")</f>
        <v/>
      </c>
      <c r="C431" s="11">
        <f>IF(E431="","",SUM('GSTR-2B'!F431:I431))</f>
        <v/>
      </c>
      <c r="D431" s="10">
        <f>UPPER(SUBSTITUTE(SUBSTITUTE(SUBSTITUTE(SUBSTITUTE(SUBSTITUTE(SUBSTITUTE(SUBSTITUTE(SUBSTITUTE(SUBSTITUTE(SUBSTITUTE(SUBSTITUTE(SUBSTITUTE(SUBSTITUTE('GSTR-2B'!C431&amp;""," ",""),"/",""),"-",""),".",""),",",""),"_",""),"\",""),"(",""),")",""),"#",""),"*",""),"?",""),"~",""))</f>
        <v/>
      </c>
      <c r="E431" s="10">
        <f>IF(OR(A431="",D431=""),"",A431&amp;"|"&amp;MID(D431,FIND(LEFT(TRIM(SUBSTITUTE(D431,"0"," ")),1),SUBSTITUTE(D431,"0"," ")),50))</f>
        <v/>
      </c>
      <c r="F431" s="12">
        <f>IF(E431="","",IFERROR(MATCH(E431,Reconciliation!$E$2:$E$501,0),0))</f>
        <v/>
      </c>
      <c r="G431" s="11">
        <f>IF(OR(E431="",F431=0),"",INDEX(Reconciliation!$C$2:$C$501,F431))</f>
        <v/>
      </c>
      <c r="H431" s="10">
        <f>IF(E431="","",IF(COUNTIF($E$2:E431,E431)&gt;1,"Duplicate in 2B",IF(F431=0,"Only in 2B","In books")))</f>
        <v/>
      </c>
      <c r="I431" s="10">
        <f>IF(H431="Only in 2B","Not in your purchase register: book it, or check the period and the GSTIN",IF(H431="Duplicate in 2B","Same key as an earlier 2B row: left out of the totals",""))</f>
        <v/>
      </c>
    </row>
    <row r="432">
      <c r="A432" s="10">
        <f>UPPER(SUBSTITUTE(TRIM('GSTR-2B'!A432&amp;"")," ",""))</f>
        <v/>
      </c>
      <c r="B432" s="10">
        <f>IF(E432="","",'GSTR-2B'!C432&amp;"")</f>
        <v/>
      </c>
      <c r="C432" s="11">
        <f>IF(E432="","",SUM('GSTR-2B'!F432:I432))</f>
        <v/>
      </c>
      <c r="D432" s="10">
        <f>UPPER(SUBSTITUTE(SUBSTITUTE(SUBSTITUTE(SUBSTITUTE(SUBSTITUTE(SUBSTITUTE(SUBSTITUTE(SUBSTITUTE(SUBSTITUTE(SUBSTITUTE(SUBSTITUTE(SUBSTITUTE(SUBSTITUTE('GSTR-2B'!C432&amp;""," ",""),"/",""),"-",""),".",""),",",""),"_",""),"\",""),"(",""),")",""),"#",""),"*",""),"?",""),"~",""))</f>
        <v/>
      </c>
      <c r="E432" s="10">
        <f>IF(OR(A432="",D432=""),"",A432&amp;"|"&amp;MID(D432,FIND(LEFT(TRIM(SUBSTITUTE(D432,"0"," ")),1),SUBSTITUTE(D432,"0"," ")),50))</f>
        <v/>
      </c>
      <c r="F432" s="12">
        <f>IF(E432="","",IFERROR(MATCH(E432,Reconciliation!$E$2:$E$501,0),0))</f>
        <v/>
      </c>
      <c r="G432" s="11">
        <f>IF(OR(E432="",F432=0),"",INDEX(Reconciliation!$C$2:$C$501,F432))</f>
        <v/>
      </c>
      <c r="H432" s="10">
        <f>IF(E432="","",IF(COUNTIF($E$2:E432,E432)&gt;1,"Duplicate in 2B",IF(F432=0,"Only in 2B","In books")))</f>
        <v/>
      </c>
      <c r="I432" s="10">
        <f>IF(H432="Only in 2B","Not in your purchase register: book it, or check the period and the GSTIN",IF(H432="Duplicate in 2B","Same key as an earlier 2B row: left out of the totals",""))</f>
        <v/>
      </c>
    </row>
    <row r="433">
      <c r="A433" s="10">
        <f>UPPER(SUBSTITUTE(TRIM('GSTR-2B'!A433&amp;"")," ",""))</f>
        <v/>
      </c>
      <c r="B433" s="10">
        <f>IF(E433="","",'GSTR-2B'!C433&amp;"")</f>
        <v/>
      </c>
      <c r="C433" s="11">
        <f>IF(E433="","",SUM('GSTR-2B'!F433:I433))</f>
        <v/>
      </c>
      <c r="D433" s="10">
        <f>UPPER(SUBSTITUTE(SUBSTITUTE(SUBSTITUTE(SUBSTITUTE(SUBSTITUTE(SUBSTITUTE(SUBSTITUTE(SUBSTITUTE(SUBSTITUTE(SUBSTITUTE(SUBSTITUTE(SUBSTITUTE(SUBSTITUTE('GSTR-2B'!C433&amp;""," ",""),"/",""),"-",""),".",""),",",""),"_",""),"\",""),"(",""),")",""),"#",""),"*",""),"?",""),"~",""))</f>
        <v/>
      </c>
      <c r="E433" s="10">
        <f>IF(OR(A433="",D433=""),"",A433&amp;"|"&amp;MID(D433,FIND(LEFT(TRIM(SUBSTITUTE(D433,"0"," ")),1),SUBSTITUTE(D433,"0"," ")),50))</f>
        <v/>
      </c>
      <c r="F433" s="12">
        <f>IF(E433="","",IFERROR(MATCH(E433,Reconciliation!$E$2:$E$501,0),0))</f>
        <v/>
      </c>
      <c r="G433" s="11">
        <f>IF(OR(E433="",F433=0),"",INDEX(Reconciliation!$C$2:$C$501,F433))</f>
        <v/>
      </c>
      <c r="H433" s="10">
        <f>IF(E433="","",IF(COUNTIF($E$2:E433,E433)&gt;1,"Duplicate in 2B",IF(F433=0,"Only in 2B","In books")))</f>
        <v/>
      </c>
      <c r="I433" s="10">
        <f>IF(H433="Only in 2B","Not in your purchase register: book it, or check the period and the GSTIN",IF(H433="Duplicate in 2B","Same key as an earlier 2B row: left out of the totals",""))</f>
        <v/>
      </c>
    </row>
    <row r="434">
      <c r="A434" s="10">
        <f>UPPER(SUBSTITUTE(TRIM('GSTR-2B'!A434&amp;"")," ",""))</f>
        <v/>
      </c>
      <c r="B434" s="10">
        <f>IF(E434="","",'GSTR-2B'!C434&amp;"")</f>
        <v/>
      </c>
      <c r="C434" s="11">
        <f>IF(E434="","",SUM('GSTR-2B'!F434:I434))</f>
        <v/>
      </c>
      <c r="D434" s="10">
        <f>UPPER(SUBSTITUTE(SUBSTITUTE(SUBSTITUTE(SUBSTITUTE(SUBSTITUTE(SUBSTITUTE(SUBSTITUTE(SUBSTITUTE(SUBSTITUTE(SUBSTITUTE(SUBSTITUTE(SUBSTITUTE(SUBSTITUTE('GSTR-2B'!C434&amp;""," ",""),"/",""),"-",""),".",""),",",""),"_",""),"\",""),"(",""),")",""),"#",""),"*",""),"?",""),"~",""))</f>
        <v/>
      </c>
      <c r="E434" s="10">
        <f>IF(OR(A434="",D434=""),"",A434&amp;"|"&amp;MID(D434,FIND(LEFT(TRIM(SUBSTITUTE(D434,"0"," ")),1),SUBSTITUTE(D434,"0"," ")),50))</f>
        <v/>
      </c>
      <c r="F434" s="12">
        <f>IF(E434="","",IFERROR(MATCH(E434,Reconciliation!$E$2:$E$501,0),0))</f>
        <v/>
      </c>
      <c r="G434" s="11">
        <f>IF(OR(E434="",F434=0),"",INDEX(Reconciliation!$C$2:$C$501,F434))</f>
        <v/>
      </c>
      <c r="H434" s="10">
        <f>IF(E434="","",IF(COUNTIF($E$2:E434,E434)&gt;1,"Duplicate in 2B",IF(F434=0,"Only in 2B","In books")))</f>
        <v/>
      </c>
      <c r="I434" s="10">
        <f>IF(H434="Only in 2B","Not in your purchase register: book it, or check the period and the GSTIN",IF(H434="Duplicate in 2B","Same key as an earlier 2B row: left out of the totals",""))</f>
        <v/>
      </c>
    </row>
    <row r="435">
      <c r="A435" s="10">
        <f>UPPER(SUBSTITUTE(TRIM('GSTR-2B'!A435&amp;"")," ",""))</f>
        <v/>
      </c>
      <c r="B435" s="10">
        <f>IF(E435="","",'GSTR-2B'!C435&amp;"")</f>
        <v/>
      </c>
      <c r="C435" s="11">
        <f>IF(E435="","",SUM('GSTR-2B'!F435:I435))</f>
        <v/>
      </c>
      <c r="D435" s="10">
        <f>UPPER(SUBSTITUTE(SUBSTITUTE(SUBSTITUTE(SUBSTITUTE(SUBSTITUTE(SUBSTITUTE(SUBSTITUTE(SUBSTITUTE(SUBSTITUTE(SUBSTITUTE(SUBSTITUTE(SUBSTITUTE(SUBSTITUTE('GSTR-2B'!C435&amp;""," ",""),"/",""),"-",""),".",""),",",""),"_",""),"\",""),"(",""),")",""),"#",""),"*",""),"?",""),"~",""))</f>
        <v/>
      </c>
      <c r="E435" s="10">
        <f>IF(OR(A435="",D435=""),"",A435&amp;"|"&amp;MID(D435,FIND(LEFT(TRIM(SUBSTITUTE(D435,"0"," ")),1),SUBSTITUTE(D435,"0"," ")),50))</f>
        <v/>
      </c>
      <c r="F435" s="12">
        <f>IF(E435="","",IFERROR(MATCH(E435,Reconciliation!$E$2:$E$501,0),0))</f>
        <v/>
      </c>
      <c r="G435" s="11">
        <f>IF(OR(E435="",F435=0),"",INDEX(Reconciliation!$C$2:$C$501,F435))</f>
        <v/>
      </c>
      <c r="H435" s="10">
        <f>IF(E435="","",IF(COUNTIF($E$2:E435,E435)&gt;1,"Duplicate in 2B",IF(F435=0,"Only in 2B","In books")))</f>
        <v/>
      </c>
      <c r="I435" s="10">
        <f>IF(H435="Only in 2B","Not in your purchase register: book it, or check the period and the GSTIN",IF(H435="Duplicate in 2B","Same key as an earlier 2B row: left out of the totals",""))</f>
        <v/>
      </c>
    </row>
    <row r="436">
      <c r="A436" s="10">
        <f>UPPER(SUBSTITUTE(TRIM('GSTR-2B'!A436&amp;"")," ",""))</f>
        <v/>
      </c>
      <c r="B436" s="10">
        <f>IF(E436="","",'GSTR-2B'!C436&amp;"")</f>
        <v/>
      </c>
      <c r="C436" s="11">
        <f>IF(E436="","",SUM('GSTR-2B'!F436:I436))</f>
        <v/>
      </c>
      <c r="D436" s="10">
        <f>UPPER(SUBSTITUTE(SUBSTITUTE(SUBSTITUTE(SUBSTITUTE(SUBSTITUTE(SUBSTITUTE(SUBSTITUTE(SUBSTITUTE(SUBSTITUTE(SUBSTITUTE(SUBSTITUTE(SUBSTITUTE(SUBSTITUTE('GSTR-2B'!C436&amp;""," ",""),"/",""),"-",""),".",""),",",""),"_",""),"\",""),"(",""),")",""),"#",""),"*",""),"?",""),"~",""))</f>
        <v/>
      </c>
      <c r="E436" s="10">
        <f>IF(OR(A436="",D436=""),"",A436&amp;"|"&amp;MID(D436,FIND(LEFT(TRIM(SUBSTITUTE(D436,"0"," ")),1),SUBSTITUTE(D436,"0"," ")),50))</f>
        <v/>
      </c>
      <c r="F436" s="12">
        <f>IF(E436="","",IFERROR(MATCH(E436,Reconciliation!$E$2:$E$501,0),0))</f>
        <v/>
      </c>
      <c r="G436" s="11">
        <f>IF(OR(E436="",F436=0),"",INDEX(Reconciliation!$C$2:$C$501,F436))</f>
        <v/>
      </c>
      <c r="H436" s="10">
        <f>IF(E436="","",IF(COUNTIF($E$2:E436,E436)&gt;1,"Duplicate in 2B",IF(F436=0,"Only in 2B","In books")))</f>
        <v/>
      </c>
      <c r="I436" s="10">
        <f>IF(H436="Only in 2B","Not in your purchase register: book it, or check the period and the GSTIN",IF(H436="Duplicate in 2B","Same key as an earlier 2B row: left out of the totals",""))</f>
        <v/>
      </c>
    </row>
    <row r="437">
      <c r="A437" s="10">
        <f>UPPER(SUBSTITUTE(TRIM('GSTR-2B'!A437&amp;"")," ",""))</f>
        <v/>
      </c>
      <c r="B437" s="10">
        <f>IF(E437="","",'GSTR-2B'!C437&amp;"")</f>
        <v/>
      </c>
      <c r="C437" s="11">
        <f>IF(E437="","",SUM('GSTR-2B'!F437:I437))</f>
        <v/>
      </c>
      <c r="D437" s="10">
        <f>UPPER(SUBSTITUTE(SUBSTITUTE(SUBSTITUTE(SUBSTITUTE(SUBSTITUTE(SUBSTITUTE(SUBSTITUTE(SUBSTITUTE(SUBSTITUTE(SUBSTITUTE(SUBSTITUTE(SUBSTITUTE(SUBSTITUTE('GSTR-2B'!C437&amp;""," ",""),"/",""),"-",""),".",""),",",""),"_",""),"\",""),"(",""),")",""),"#",""),"*",""),"?",""),"~",""))</f>
        <v/>
      </c>
      <c r="E437" s="10">
        <f>IF(OR(A437="",D437=""),"",A437&amp;"|"&amp;MID(D437,FIND(LEFT(TRIM(SUBSTITUTE(D437,"0"," ")),1),SUBSTITUTE(D437,"0"," ")),50))</f>
        <v/>
      </c>
      <c r="F437" s="12">
        <f>IF(E437="","",IFERROR(MATCH(E437,Reconciliation!$E$2:$E$501,0),0))</f>
        <v/>
      </c>
      <c r="G437" s="11">
        <f>IF(OR(E437="",F437=0),"",INDEX(Reconciliation!$C$2:$C$501,F437))</f>
        <v/>
      </c>
      <c r="H437" s="10">
        <f>IF(E437="","",IF(COUNTIF($E$2:E437,E437)&gt;1,"Duplicate in 2B",IF(F437=0,"Only in 2B","In books")))</f>
        <v/>
      </c>
      <c r="I437" s="10">
        <f>IF(H437="Only in 2B","Not in your purchase register: book it, or check the period and the GSTIN",IF(H437="Duplicate in 2B","Same key as an earlier 2B row: left out of the totals",""))</f>
        <v/>
      </c>
    </row>
    <row r="438">
      <c r="A438" s="10">
        <f>UPPER(SUBSTITUTE(TRIM('GSTR-2B'!A438&amp;"")," ",""))</f>
        <v/>
      </c>
      <c r="B438" s="10">
        <f>IF(E438="","",'GSTR-2B'!C438&amp;"")</f>
        <v/>
      </c>
      <c r="C438" s="11">
        <f>IF(E438="","",SUM('GSTR-2B'!F438:I438))</f>
        <v/>
      </c>
      <c r="D438" s="10">
        <f>UPPER(SUBSTITUTE(SUBSTITUTE(SUBSTITUTE(SUBSTITUTE(SUBSTITUTE(SUBSTITUTE(SUBSTITUTE(SUBSTITUTE(SUBSTITUTE(SUBSTITUTE(SUBSTITUTE(SUBSTITUTE(SUBSTITUTE('GSTR-2B'!C438&amp;""," ",""),"/",""),"-",""),".",""),",",""),"_",""),"\",""),"(",""),")",""),"#",""),"*",""),"?",""),"~",""))</f>
        <v/>
      </c>
      <c r="E438" s="10">
        <f>IF(OR(A438="",D438=""),"",A438&amp;"|"&amp;MID(D438,FIND(LEFT(TRIM(SUBSTITUTE(D438,"0"," ")),1),SUBSTITUTE(D438,"0"," ")),50))</f>
        <v/>
      </c>
      <c r="F438" s="12">
        <f>IF(E438="","",IFERROR(MATCH(E438,Reconciliation!$E$2:$E$501,0),0))</f>
        <v/>
      </c>
      <c r="G438" s="11">
        <f>IF(OR(E438="",F438=0),"",INDEX(Reconciliation!$C$2:$C$501,F438))</f>
        <v/>
      </c>
      <c r="H438" s="10">
        <f>IF(E438="","",IF(COUNTIF($E$2:E438,E438)&gt;1,"Duplicate in 2B",IF(F438=0,"Only in 2B","In books")))</f>
        <v/>
      </c>
      <c r="I438" s="10">
        <f>IF(H438="Only in 2B","Not in your purchase register: book it, or check the period and the GSTIN",IF(H438="Duplicate in 2B","Same key as an earlier 2B row: left out of the totals",""))</f>
        <v/>
      </c>
    </row>
    <row r="439">
      <c r="A439" s="10">
        <f>UPPER(SUBSTITUTE(TRIM('GSTR-2B'!A439&amp;"")," ",""))</f>
        <v/>
      </c>
      <c r="B439" s="10">
        <f>IF(E439="","",'GSTR-2B'!C439&amp;"")</f>
        <v/>
      </c>
      <c r="C439" s="11">
        <f>IF(E439="","",SUM('GSTR-2B'!F439:I439))</f>
        <v/>
      </c>
      <c r="D439" s="10">
        <f>UPPER(SUBSTITUTE(SUBSTITUTE(SUBSTITUTE(SUBSTITUTE(SUBSTITUTE(SUBSTITUTE(SUBSTITUTE(SUBSTITUTE(SUBSTITUTE(SUBSTITUTE(SUBSTITUTE(SUBSTITUTE(SUBSTITUTE('GSTR-2B'!C439&amp;""," ",""),"/",""),"-",""),".",""),",",""),"_",""),"\",""),"(",""),")",""),"#",""),"*",""),"?",""),"~",""))</f>
        <v/>
      </c>
      <c r="E439" s="10">
        <f>IF(OR(A439="",D439=""),"",A439&amp;"|"&amp;MID(D439,FIND(LEFT(TRIM(SUBSTITUTE(D439,"0"," ")),1),SUBSTITUTE(D439,"0"," ")),50))</f>
        <v/>
      </c>
      <c r="F439" s="12">
        <f>IF(E439="","",IFERROR(MATCH(E439,Reconciliation!$E$2:$E$501,0),0))</f>
        <v/>
      </c>
      <c r="G439" s="11">
        <f>IF(OR(E439="",F439=0),"",INDEX(Reconciliation!$C$2:$C$501,F439))</f>
        <v/>
      </c>
      <c r="H439" s="10">
        <f>IF(E439="","",IF(COUNTIF($E$2:E439,E439)&gt;1,"Duplicate in 2B",IF(F439=0,"Only in 2B","In books")))</f>
        <v/>
      </c>
      <c r="I439" s="10">
        <f>IF(H439="Only in 2B","Not in your purchase register: book it, or check the period and the GSTIN",IF(H439="Duplicate in 2B","Same key as an earlier 2B row: left out of the totals",""))</f>
        <v/>
      </c>
    </row>
    <row r="440">
      <c r="A440" s="10">
        <f>UPPER(SUBSTITUTE(TRIM('GSTR-2B'!A440&amp;"")," ",""))</f>
        <v/>
      </c>
      <c r="B440" s="10">
        <f>IF(E440="","",'GSTR-2B'!C440&amp;"")</f>
        <v/>
      </c>
      <c r="C440" s="11">
        <f>IF(E440="","",SUM('GSTR-2B'!F440:I440))</f>
        <v/>
      </c>
      <c r="D440" s="10">
        <f>UPPER(SUBSTITUTE(SUBSTITUTE(SUBSTITUTE(SUBSTITUTE(SUBSTITUTE(SUBSTITUTE(SUBSTITUTE(SUBSTITUTE(SUBSTITUTE(SUBSTITUTE(SUBSTITUTE(SUBSTITUTE(SUBSTITUTE('GSTR-2B'!C440&amp;""," ",""),"/",""),"-",""),".",""),",",""),"_",""),"\",""),"(",""),")",""),"#",""),"*",""),"?",""),"~",""))</f>
        <v/>
      </c>
      <c r="E440" s="10">
        <f>IF(OR(A440="",D440=""),"",A440&amp;"|"&amp;MID(D440,FIND(LEFT(TRIM(SUBSTITUTE(D440,"0"," ")),1),SUBSTITUTE(D440,"0"," ")),50))</f>
        <v/>
      </c>
      <c r="F440" s="12">
        <f>IF(E440="","",IFERROR(MATCH(E440,Reconciliation!$E$2:$E$501,0),0))</f>
        <v/>
      </c>
      <c r="G440" s="11">
        <f>IF(OR(E440="",F440=0),"",INDEX(Reconciliation!$C$2:$C$501,F440))</f>
        <v/>
      </c>
      <c r="H440" s="10">
        <f>IF(E440="","",IF(COUNTIF($E$2:E440,E440)&gt;1,"Duplicate in 2B",IF(F440=0,"Only in 2B","In books")))</f>
        <v/>
      </c>
      <c r="I440" s="10">
        <f>IF(H440="Only in 2B","Not in your purchase register: book it, or check the period and the GSTIN",IF(H440="Duplicate in 2B","Same key as an earlier 2B row: left out of the totals",""))</f>
        <v/>
      </c>
    </row>
    <row r="441">
      <c r="A441" s="10">
        <f>UPPER(SUBSTITUTE(TRIM('GSTR-2B'!A441&amp;"")," ",""))</f>
        <v/>
      </c>
      <c r="B441" s="10">
        <f>IF(E441="","",'GSTR-2B'!C441&amp;"")</f>
        <v/>
      </c>
      <c r="C441" s="11">
        <f>IF(E441="","",SUM('GSTR-2B'!F441:I441))</f>
        <v/>
      </c>
      <c r="D441" s="10">
        <f>UPPER(SUBSTITUTE(SUBSTITUTE(SUBSTITUTE(SUBSTITUTE(SUBSTITUTE(SUBSTITUTE(SUBSTITUTE(SUBSTITUTE(SUBSTITUTE(SUBSTITUTE(SUBSTITUTE(SUBSTITUTE(SUBSTITUTE('GSTR-2B'!C441&amp;""," ",""),"/",""),"-",""),".",""),",",""),"_",""),"\",""),"(",""),")",""),"#",""),"*",""),"?",""),"~",""))</f>
        <v/>
      </c>
      <c r="E441" s="10">
        <f>IF(OR(A441="",D441=""),"",A441&amp;"|"&amp;MID(D441,FIND(LEFT(TRIM(SUBSTITUTE(D441,"0"," ")),1),SUBSTITUTE(D441,"0"," ")),50))</f>
        <v/>
      </c>
      <c r="F441" s="12">
        <f>IF(E441="","",IFERROR(MATCH(E441,Reconciliation!$E$2:$E$501,0),0))</f>
        <v/>
      </c>
      <c r="G441" s="11">
        <f>IF(OR(E441="",F441=0),"",INDEX(Reconciliation!$C$2:$C$501,F441))</f>
        <v/>
      </c>
      <c r="H441" s="10">
        <f>IF(E441="","",IF(COUNTIF($E$2:E441,E441)&gt;1,"Duplicate in 2B",IF(F441=0,"Only in 2B","In books")))</f>
        <v/>
      </c>
      <c r="I441" s="10">
        <f>IF(H441="Only in 2B","Not in your purchase register: book it, or check the period and the GSTIN",IF(H441="Duplicate in 2B","Same key as an earlier 2B row: left out of the totals",""))</f>
        <v/>
      </c>
    </row>
    <row r="442">
      <c r="A442" s="10">
        <f>UPPER(SUBSTITUTE(TRIM('GSTR-2B'!A442&amp;"")," ",""))</f>
        <v/>
      </c>
      <c r="B442" s="10">
        <f>IF(E442="","",'GSTR-2B'!C442&amp;"")</f>
        <v/>
      </c>
      <c r="C442" s="11">
        <f>IF(E442="","",SUM('GSTR-2B'!F442:I442))</f>
        <v/>
      </c>
      <c r="D442" s="10">
        <f>UPPER(SUBSTITUTE(SUBSTITUTE(SUBSTITUTE(SUBSTITUTE(SUBSTITUTE(SUBSTITUTE(SUBSTITUTE(SUBSTITUTE(SUBSTITUTE(SUBSTITUTE(SUBSTITUTE(SUBSTITUTE(SUBSTITUTE('GSTR-2B'!C442&amp;""," ",""),"/",""),"-",""),".",""),",",""),"_",""),"\",""),"(",""),")",""),"#",""),"*",""),"?",""),"~",""))</f>
        <v/>
      </c>
      <c r="E442" s="10">
        <f>IF(OR(A442="",D442=""),"",A442&amp;"|"&amp;MID(D442,FIND(LEFT(TRIM(SUBSTITUTE(D442,"0"," ")),1),SUBSTITUTE(D442,"0"," ")),50))</f>
        <v/>
      </c>
      <c r="F442" s="12">
        <f>IF(E442="","",IFERROR(MATCH(E442,Reconciliation!$E$2:$E$501,0),0))</f>
        <v/>
      </c>
      <c r="G442" s="11">
        <f>IF(OR(E442="",F442=0),"",INDEX(Reconciliation!$C$2:$C$501,F442))</f>
        <v/>
      </c>
      <c r="H442" s="10">
        <f>IF(E442="","",IF(COUNTIF($E$2:E442,E442)&gt;1,"Duplicate in 2B",IF(F442=0,"Only in 2B","In books")))</f>
        <v/>
      </c>
      <c r="I442" s="10">
        <f>IF(H442="Only in 2B","Not in your purchase register: book it, or check the period and the GSTIN",IF(H442="Duplicate in 2B","Same key as an earlier 2B row: left out of the totals",""))</f>
        <v/>
      </c>
    </row>
    <row r="443">
      <c r="A443" s="10">
        <f>UPPER(SUBSTITUTE(TRIM('GSTR-2B'!A443&amp;"")," ",""))</f>
        <v/>
      </c>
      <c r="B443" s="10">
        <f>IF(E443="","",'GSTR-2B'!C443&amp;"")</f>
        <v/>
      </c>
      <c r="C443" s="11">
        <f>IF(E443="","",SUM('GSTR-2B'!F443:I443))</f>
        <v/>
      </c>
      <c r="D443" s="10">
        <f>UPPER(SUBSTITUTE(SUBSTITUTE(SUBSTITUTE(SUBSTITUTE(SUBSTITUTE(SUBSTITUTE(SUBSTITUTE(SUBSTITUTE(SUBSTITUTE(SUBSTITUTE(SUBSTITUTE(SUBSTITUTE(SUBSTITUTE('GSTR-2B'!C443&amp;""," ",""),"/",""),"-",""),".",""),",",""),"_",""),"\",""),"(",""),")",""),"#",""),"*",""),"?",""),"~",""))</f>
        <v/>
      </c>
      <c r="E443" s="10">
        <f>IF(OR(A443="",D443=""),"",A443&amp;"|"&amp;MID(D443,FIND(LEFT(TRIM(SUBSTITUTE(D443,"0"," ")),1),SUBSTITUTE(D443,"0"," ")),50))</f>
        <v/>
      </c>
      <c r="F443" s="12">
        <f>IF(E443="","",IFERROR(MATCH(E443,Reconciliation!$E$2:$E$501,0),0))</f>
        <v/>
      </c>
      <c r="G443" s="11">
        <f>IF(OR(E443="",F443=0),"",INDEX(Reconciliation!$C$2:$C$501,F443))</f>
        <v/>
      </c>
      <c r="H443" s="10">
        <f>IF(E443="","",IF(COUNTIF($E$2:E443,E443)&gt;1,"Duplicate in 2B",IF(F443=0,"Only in 2B","In books")))</f>
        <v/>
      </c>
      <c r="I443" s="10">
        <f>IF(H443="Only in 2B","Not in your purchase register: book it, or check the period and the GSTIN",IF(H443="Duplicate in 2B","Same key as an earlier 2B row: left out of the totals",""))</f>
        <v/>
      </c>
    </row>
    <row r="444">
      <c r="A444" s="10">
        <f>UPPER(SUBSTITUTE(TRIM('GSTR-2B'!A444&amp;"")," ",""))</f>
        <v/>
      </c>
      <c r="B444" s="10">
        <f>IF(E444="","",'GSTR-2B'!C444&amp;"")</f>
        <v/>
      </c>
      <c r="C444" s="11">
        <f>IF(E444="","",SUM('GSTR-2B'!F444:I444))</f>
        <v/>
      </c>
      <c r="D444" s="10">
        <f>UPPER(SUBSTITUTE(SUBSTITUTE(SUBSTITUTE(SUBSTITUTE(SUBSTITUTE(SUBSTITUTE(SUBSTITUTE(SUBSTITUTE(SUBSTITUTE(SUBSTITUTE(SUBSTITUTE(SUBSTITUTE(SUBSTITUTE('GSTR-2B'!C444&amp;""," ",""),"/",""),"-",""),".",""),",",""),"_",""),"\",""),"(",""),")",""),"#",""),"*",""),"?",""),"~",""))</f>
        <v/>
      </c>
      <c r="E444" s="10">
        <f>IF(OR(A444="",D444=""),"",A444&amp;"|"&amp;MID(D444,FIND(LEFT(TRIM(SUBSTITUTE(D444,"0"," ")),1),SUBSTITUTE(D444,"0"," ")),50))</f>
        <v/>
      </c>
      <c r="F444" s="12">
        <f>IF(E444="","",IFERROR(MATCH(E444,Reconciliation!$E$2:$E$501,0),0))</f>
        <v/>
      </c>
      <c r="G444" s="11">
        <f>IF(OR(E444="",F444=0),"",INDEX(Reconciliation!$C$2:$C$501,F444))</f>
        <v/>
      </c>
      <c r="H444" s="10">
        <f>IF(E444="","",IF(COUNTIF($E$2:E444,E444)&gt;1,"Duplicate in 2B",IF(F444=0,"Only in 2B","In books")))</f>
        <v/>
      </c>
      <c r="I444" s="10">
        <f>IF(H444="Only in 2B","Not in your purchase register: book it, or check the period and the GSTIN",IF(H444="Duplicate in 2B","Same key as an earlier 2B row: left out of the totals",""))</f>
        <v/>
      </c>
    </row>
    <row r="445">
      <c r="A445" s="10">
        <f>UPPER(SUBSTITUTE(TRIM('GSTR-2B'!A445&amp;"")," ",""))</f>
        <v/>
      </c>
      <c r="B445" s="10">
        <f>IF(E445="","",'GSTR-2B'!C445&amp;"")</f>
        <v/>
      </c>
      <c r="C445" s="11">
        <f>IF(E445="","",SUM('GSTR-2B'!F445:I445))</f>
        <v/>
      </c>
      <c r="D445" s="10">
        <f>UPPER(SUBSTITUTE(SUBSTITUTE(SUBSTITUTE(SUBSTITUTE(SUBSTITUTE(SUBSTITUTE(SUBSTITUTE(SUBSTITUTE(SUBSTITUTE(SUBSTITUTE(SUBSTITUTE(SUBSTITUTE(SUBSTITUTE('GSTR-2B'!C445&amp;""," ",""),"/",""),"-",""),".",""),",",""),"_",""),"\",""),"(",""),")",""),"#",""),"*",""),"?",""),"~",""))</f>
        <v/>
      </c>
      <c r="E445" s="10">
        <f>IF(OR(A445="",D445=""),"",A445&amp;"|"&amp;MID(D445,FIND(LEFT(TRIM(SUBSTITUTE(D445,"0"," ")),1),SUBSTITUTE(D445,"0"," ")),50))</f>
        <v/>
      </c>
      <c r="F445" s="12">
        <f>IF(E445="","",IFERROR(MATCH(E445,Reconciliation!$E$2:$E$501,0),0))</f>
        <v/>
      </c>
      <c r="G445" s="11">
        <f>IF(OR(E445="",F445=0),"",INDEX(Reconciliation!$C$2:$C$501,F445))</f>
        <v/>
      </c>
      <c r="H445" s="10">
        <f>IF(E445="","",IF(COUNTIF($E$2:E445,E445)&gt;1,"Duplicate in 2B",IF(F445=0,"Only in 2B","In books")))</f>
        <v/>
      </c>
      <c r="I445" s="10">
        <f>IF(H445="Only in 2B","Not in your purchase register: book it, or check the period and the GSTIN",IF(H445="Duplicate in 2B","Same key as an earlier 2B row: left out of the totals",""))</f>
        <v/>
      </c>
    </row>
    <row r="446">
      <c r="A446" s="10">
        <f>UPPER(SUBSTITUTE(TRIM('GSTR-2B'!A446&amp;"")," ",""))</f>
        <v/>
      </c>
      <c r="B446" s="10">
        <f>IF(E446="","",'GSTR-2B'!C446&amp;"")</f>
        <v/>
      </c>
      <c r="C446" s="11">
        <f>IF(E446="","",SUM('GSTR-2B'!F446:I446))</f>
        <v/>
      </c>
      <c r="D446" s="10">
        <f>UPPER(SUBSTITUTE(SUBSTITUTE(SUBSTITUTE(SUBSTITUTE(SUBSTITUTE(SUBSTITUTE(SUBSTITUTE(SUBSTITUTE(SUBSTITUTE(SUBSTITUTE(SUBSTITUTE(SUBSTITUTE(SUBSTITUTE('GSTR-2B'!C446&amp;""," ",""),"/",""),"-",""),".",""),",",""),"_",""),"\",""),"(",""),")",""),"#",""),"*",""),"?",""),"~",""))</f>
        <v/>
      </c>
      <c r="E446" s="10">
        <f>IF(OR(A446="",D446=""),"",A446&amp;"|"&amp;MID(D446,FIND(LEFT(TRIM(SUBSTITUTE(D446,"0"," ")),1),SUBSTITUTE(D446,"0"," ")),50))</f>
        <v/>
      </c>
      <c r="F446" s="12">
        <f>IF(E446="","",IFERROR(MATCH(E446,Reconciliation!$E$2:$E$501,0),0))</f>
        <v/>
      </c>
      <c r="G446" s="11">
        <f>IF(OR(E446="",F446=0),"",INDEX(Reconciliation!$C$2:$C$501,F446))</f>
        <v/>
      </c>
      <c r="H446" s="10">
        <f>IF(E446="","",IF(COUNTIF($E$2:E446,E446)&gt;1,"Duplicate in 2B",IF(F446=0,"Only in 2B","In books")))</f>
        <v/>
      </c>
      <c r="I446" s="10">
        <f>IF(H446="Only in 2B","Not in your purchase register: book it, or check the period and the GSTIN",IF(H446="Duplicate in 2B","Same key as an earlier 2B row: left out of the totals",""))</f>
        <v/>
      </c>
    </row>
    <row r="447">
      <c r="A447" s="10">
        <f>UPPER(SUBSTITUTE(TRIM('GSTR-2B'!A447&amp;"")," ",""))</f>
        <v/>
      </c>
      <c r="B447" s="10">
        <f>IF(E447="","",'GSTR-2B'!C447&amp;"")</f>
        <v/>
      </c>
      <c r="C447" s="11">
        <f>IF(E447="","",SUM('GSTR-2B'!F447:I447))</f>
        <v/>
      </c>
      <c r="D447" s="10">
        <f>UPPER(SUBSTITUTE(SUBSTITUTE(SUBSTITUTE(SUBSTITUTE(SUBSTITUTE(SUBSTITUTE(SUBSTITUTE(SUBSTITUTE(SUBSTITUTE(SUBSTITUTE(SUBSTITUTE(SUBSTITUTE(SUBSTITUTE('GSTR-2B'!C447&amp;""," ",""),"/",""),"-",""),".",""),",",""),"_",""),"\",""),"(",""),")",""),"#",""),"*",""),"?",""),"~",""))</f>
        <v/>
      </c>
      <c r="E447" s="10">
        <f>IF(OR(A447="",D447=""),"",A447&amp;"|"&amp;MID(D447,FIND(LEFT(TRIM(SUBSTITUTE(D447,"0"," ")),1),SUBSTITUTE(D447,"0"," ")),50))</f>
        <v/>
      </c>
      <c r="F447" s="12">
        <f>IF(E447="","",IFERROR(MATCH(E447,Reconciliation!$E$2:$E$501,0),0))</f>
        <v/>
      </c>
      <c r="G447" s="11">
        <f>IF(OR(E447="",F447=0),"",INDEX(Reconciliation!$C$2:$C$501,F447))</f>
        <v/>
      </c>
      <c r="H447" s="10">
        <f>IF(E447="","",IF(COUNTIF($E$2:E447,E447)&gt;1,"Duplicate in 2B",IF(F447=0,"Only in 2B","In books")))</f>
        <v/>
      </c>
      <c r="I447" s="10">
        <f>IF(H447="Only in 2B","Not in your purchase register: book it, or check the period and the GSTIN",IF(H447="Duplicate in 2B","Same key as an earlier 2B row: left out of the totals",""))</f>
        <v/>
      </c>
    </row>
    <row r="448">
      <c r="A448" s="10">
        <f>UPPER(SUBSTITUTE(TRIM('GSTR-2B'!A448&amp;"")," ",""))</f>
        <v/>
      </c>
      <c r="B448" s="10">
        <f>IF(E448="","",'GSTR-2B'!C448&amp;"")</f>
        <v/>
      </c>
      <c r="C448" s="11">
        <f>IF(E448="","",SUM('GSTR-2B'!F448:I448))</f>
        <v/>
      </c>
      <c r="D448" s="10">
        <f>UPPER(SUBSTITUTE(SUBSTITUTE(SUBSTITUTE(SUBSTITUTE(SUBSTITUTE(SUBSTITUTE(SUBSTITUTE(SUBSTITUTE(SUBSTITUTE(SUBSTITUTE(SUBSTITUTE(SUBSTITUTE(SUBSTITUTE('GSTR-2B'!C448&amp;""," ",""),"/",""),"-",""),".",""),",",""),"_",""),"\",""),"(",""),")",""),"#",""),"*",""),"?",""),"~",""))</f>
        <v/>
      </c>
      <c r="E448" s="10">
        <f>IF(OR(A448="",D448=""),"",A448&amp;"|"&amp;MID(D448,FIND(LEFT(TRIM(SUBSTITUTE(D448,"0"," ")),1),SUBSTITUTE(D448,"0"," ")),50))</f>
        <v/>
      </c>
      <c r="F448" s="12">
        <f>IF(E448="","",IFERROR(MATCH(E448,Reconciliation!$E$2:$E$501,0),0))</f>
        <v/>
      </c>
      <c r="G448" s="11">
        <f>IF(OR(E448="",F448=0),"",INDEX(Reconciliation!$C$2:$C$501,F448))</f>
        <v/>
      </c>
      <c r="H448" s="10">
        <f>IF(E448="","",IF(COUNTIF($E$2:E448,E448)&gt;1,"Duplicate in 2B",IF(F448=0,"Only in 2B","In books")))</f>
        <v/>
      </c>
      <c r="I448" s="10">
        <f>IF(H448="Only in 2B","Not in your purchase register: book it, or check the period and the GSTIN",IF(H448="Duplicate in 2B","Same key as an earlier 2B row: left out of the totals",""))</f>
        <v/>
      </c>
    </row>
    <row r="449">
      <c r="A449" s="10">
        <f>UPPER(SUBSTITUTE(TRIM('GSTR-2B'!A449&amp;"")," ",""))</f>
        <v/>
      </c>
      <c r="B449" s="10">
        <f>IF(E449="","",'GSTR-2B'!C449&amp;"")</f>
        <v/>
      </c>
      <c r="C449" s="11">
        <f>IF(E449="","",SUM('GSTR-2B'!F449:I449))</f>
        <v/>
      </c>
      <c r="D449" s="10">
        <f>UPPER(SUBSTITUTE(SUBSTITUTE(SUBSTITUTE(SUBSTITUTE(SUBSTITUTE(SUBSTITUTE(SUBSTITUTE(SUBSTITUTE(SUBSTITUTE(SUBSTITUTE(SUBSTITUTE(SUBSTITUTE(SUBSTITUTE('GSTR-2B'!C449&amp;""," ",""),"/",""),"-",""),".",""),",",""),"_",""),"\",""),"(",""),")",""),"#",""),"*",""),"?",""),"~",""))</f>
        <v/>
      </c>
      <c r="E449" s="10">
        <f>IF(OR(A449="",D449=""),"",A449&amp;"|"&amp;MID(D449,FIND(LEFT(TRIM(SUBSTITUTE(D449,"0"," ")),1),SUBSTITUTE(D449,"0"," ")),50))</f>
        <v/>
      </c>
      <c r="F449" s="12">
        <f>IF(E449="","",IFERROR(MATCH(E449,Reconciliation!$E$2:$E$501,0),0))</f>
        <v/>
      </c>
      <c r="G449" s="11">
        <f>IF(OR(E449="",F449=0),"",INDEX(Reconciliation!$C$2:$C$501,F449))</f>
        <v/>
      </c>
      <c r="H449" s="10">
        <f>IF(E449="","",IF(COUNTIF($E$2:E449,E449)&gt;1,"Duplicate in 2B",IF(F449=0,"Only in 2B","In books")))</f>
        <v/>
      </c>
      <c r="I449" s="10">
        <f>IF(H449="Only in 2B","Not in your purchase register: book it, or check the period and the GSTIN",IF(H449="Duplicate in 2B","Same key as an earlier 2B row: left out of the totals",""))</f>
        <v/>
      </c>
    </row>
    <row r="450">
      <c r="A450" s="10">
        <f>UPPER(SUBSTITUTE(TRIM('GSTR-2B'!A450&amp;"")," ",""))</f>
        <v/>
      </c>
      <c r="B450" s="10">
        <f>IF(E450="","",'GSTR-2B'!C450&amp;"")</f>
        <v/>
      </c>
      <c r="C450" s="11">
        <f>IF(E450="","",SUM('GSTR-2B'!F450:I450))</f>
        <v/>
      </c>
      <c r="D450" s="10">
        <f>UPPER(SUBSTITUTE(SUBSTITUTE(SUBSTITUTE(SUBSTITUTE(SUBSTITUTE(SUBSTITUTE(SUBSTITUTE(SUBSTITUTE(SUBSTITUTE(SUBSTITUTE(SUBSTITUTE(SUBSTITUTE(SUBSTITUTE('GSTR-2B'!C450&amp;""," ",""),"/",""),"-",""),".",""),",",""),"_",""),"\",""),"(",""),")",""),"#",""),"*",""),"?",""),"~",""))</f>
        <v/>
      </c>
      <c r="E450" s="10">
        <f>IF(OR(A450="",D450=""),"",A450&amp;"|"&amp;MID(D450,FIND(LEFT(TRIM(SUBSTITUTE(D450,"0"," ")),1),SUBSTITUTE(D450,"0"," ")),50))</f>
        <v/>
      </c>
      <c r="F450" s="12">
        <f>IF(E450="","",IFERROR(MATCH(E450,Reconciliation!$E$2:$E$501,0),0))</f>
        <v/>
      </c>
      <c r="G450" s="11">
        <f>IF(OR(E450="",F450=0),"",INDEX(Reconciliation!$C$2:$C$501,F450))</f>
        <v/>
      </c>
      <c r="H450" s="10">
        <f>IF(E450="","",IF(COUNTIF($E$2:E450,E450)&gt;1,"Duplicate in 2B",IF(F450=0,"Only in 2B","In books")))</f>
        <v/>
      </c>
      <c r="I450" s="10">
        <f>IF(H450="Only in 2B","Not in your purchase register: book it, or check the period and the GSTIN",IF(H450="Duplicate in 2B","Same key as an earlier 2B row: left out of the totals",""))</f>
        <v/>
      </c>
    </row>
    <row r="451">
      <c r="A451" s="10">
        <f>UPPER(SUBSTITUTE(TRIM('GSTR-2B'!A451&amp;"")," ",""))</f>
        <v/>
      </c>
      <c r="B451" s="10">
        <f>IF(E451="","",'GSTR-2B'!C451&amp;"")</f>
        <v/>
      </c>
      <c r="C451" s="11">
        <f>IF(E451="","",SUM('GSTR-2B'!F451:I451))</f>
        <v/>
      </c>
      <c r="D451" s="10">
        <f>UPPER(SUBSTITUTE(SUBSTITUTE(SUBSTITUTE(SUBSTITUTE(SUBSTITUTE(SUBSTITUTE(SUBSTITUTE(SUBSTITUTE(SUBSTITUTE(SUBSTITUTE(SUBSTITUTE(SUBSTITUTE(SUBSTITUTE('GSTR-2B'!C451&amp;""," ",""),"/",""),"-",""),".",""),",",""),"_",""),"\",""),"(",""),")",""),"#",""),"*",""),"?",""),"~",""))</f>
        <v/>
      </c>
      <c r="E451" s="10">
        <f>IF(OR(A451="",D451=""),"",A451&amp;"|"&amp;MID(D451,FIND(LEFT(TRIM(SUBSTITUTE(D451,"0"," ")),1),SUBSTITUTE(D451,"0"," ")),50))</f>
        <v/>
      </c>
      <c r="F451" s="12">
        <f>IF(E451="","",IFERROR(MATCH(E451,Reconciliation!$E$2:$E$501,0),0))</f>
        <v/>
      </c>
      <c r="G451" s="11">
        <f>IF(OR(E451="",F451=0),"",INDEX(Reconciliation!$C$2:$C$501,F451))</f>
        <v/>
      </c>
      <c r="H451" s="10">
        <f>IF(E451="","",IF(COUNTIF($E$2:E451,E451)&gt;1,"Duplicate in 2B",IF(F451=0,"Only in 2B","In books")))</f>
        <v/>
      </c>
      <c r="I451" s="10">
        <f>IF(H451="Only in 2B","Not in your purchase register: book it, or check the period and the GSTIN",IF(H451="Duplicate in 2B","Same key as an earlier 2B row: left out of the totals",""))</f>
        <v/>
      </c>
    </row>
    <row r="452">
      <c r="A452" s="10">
        <f>UPPER(SUBSTITUTE(TRIM('GSTR-2B'!A452&amp;"")," ",""))</f>
        <v/>
      </c>
      <c r="B452" s="10">
        <f>IF(E452="","",'GSTR-2B'!C452&amp;"")</f>
        <v/>
      </c>
      <c r="C452" s="11">
        <f>IF(E452="","",SUM('GSTR-2B'!F452:I452))</f>
        <v/>
      </c>
      <c r="D452" s="10">
        <f>UPPER(SUBSTITUTE(SUBSTITUTE(SUBSTITUTE(SUBSTITUTE(SUBSTITUTE(SUBSTITUTE(SUBSTITUTE(SUBSTITUTE(SUBSTITUTE(SUBSTITUTE(SUBSTITUTE(SUBSTITUTE(SUBSTITUTE('GSTR-2B'!C452&amp;""," ",""),"/",""),"-",""),".",""),",",""),"_",""),"\",""),"(",""),")",""),"#",""),"*",""),"?",""),"~",""))</f>
        <v/>
      </c>
      <c r="E452" s="10">
        <f>IF(OR(A452="",D452=""),"",A452&amp;"|"&amp;MID(D452,FIND(LEFT(TRIM(SUBSTITUTE(D452,"0"," ")),1),SUBSTITUTE(D452,"0"," ")),50))</f>
        <v/>
      </c>
      <c r="F452" s="12">
        <f>IF(E452="","",IFERROR(MATCH(E452,Reconciliation!$E$2:$E$501,0),0))</f>
        <v/>
      </c>
      <c r="G452" s="11">
        <f>IF(OR(E452="",F452=0),"",INDEX(Reconciliation!$C$2:$C$501,F452))</f>
        <v/>
      </c>
      <c r="H452" s="10">
        <f>IF(E452="","",IF(COUNTIF($E$2:E452,E452)&gt;1,"Duplicate in 2B",IF(F452=0,"Only in 2B","In books")))</f>
        <v/>
      </c>
      <c r="I452" s="10">
        <f>IF(H452="Only in 2B","Not in your purchase register: book it, or check the period and the GSTIN",IF(H452="Duplicate in 2B","Same key as an earlier 2B row: left out of the totals",""))</f>
        <v/>
      </c>
    </row>
    <row r="453">
      <c r="A453" s="10">
        <f>UPPER(SUBSTITUTE(TRIM('GSTR-2B'!A453&amp;"")," ",""))</f>
        <v/>
      </c>
      <c r="B453" s="10">
        <f>IF(E453="","",'GSTR-2B'!C453&amp;"")</f>
        <v/>
      </c>
      <c r="C453" s="11">
        <f>IF(E453="","",SUM('GSTR-2B'!F453:I453))</f>
        <v/>
      </c>
      <c r="D453" s="10">
        <f>UPPER(SUBSTITUTE(SUBSTITUTE(SUBSTITUTE(SUBSTITUTE(SUBSTITUTE(SUBSTITUTE(SUBSTITUTE(SUBSTITUTE(SUBSTITUTE(SUBSTITUTE(SUBSTITUTE(SUBSTITUTE(SUBSTITUTE('GSTR-2B'!C453&amp;""," ",""),"/",""),"-",""),".",""),",",""),"_",""),"\",""),"(",""),")",""),"#",""),"*",""),"?",""),"~",""))</f>
        <v/>
      </c>
      <c r="E453" s="10">
        <f>IF(OR(A453="",D453=""),"",A453&amp;"|"&amp;MID(D453,FIND(LEFT(TRIM(SUBSTITUTE(D453,"0"," ")),1),SUBSTITUTE(D453,"0"," ")),50))</f>
        <v/>
      </c>
      <c r="F453" s="12">
        <f>IF(E453="","",IFERROR(MATCH(E453,Reconciliation!$E$2:$E$501,0),0))</f>
        <v/>
      </c>
      <c r="G453" s="11">
        <f>IF(OR(E453="",F453=0),"",INDEX(Reconciliation!$C$2:$C$501,F453))</f>
        <v/>
      </c>
      <c r="H453" s="10">
        <f>IF(E453="","",IF(COUNTIF($E$2:E453,E453)&gt;1,"Duplicate in 2B",IF(F453=0,"Only in 2B","In books")))</f>
        <v/>
      </c>
      <c r="I453" s="10">
        <f>IF(H453="Only in 2B","Not in your purchase register: book it, or check the period and the GSTIN",IF(H453="Duplicate in 2B","Same key as an earlier 2B row: left out of the totals",""))</f>
        <v/>
      </c>
    </row>
    <row r="454">
      <c r="A454" s="10">
        <f>UPPER(SUBSTITUTE(TRIM('GSTR-2B'!A454&amp;"")," ",""))</f>
        <v/>
      </c>
      <c r="B454" s="10">
        <f>IF(E454="","",'GSTR-2B'!C454&amp;"")</f>
        <v/>
      </c>
      <c r="C454" s="11">
        <f>IF(E454="","",SUM('GSTR-2B'!F454:I454))</f>
        <v/>
      </c>
      <c r="D454" s="10">
        <f>UPPER(SUBSTITUTE(SUBSTITUTE(SUBSTITUTE(SUBSTITUTE(SUBSTITUTE(SUBSTITUTE(SUBSTITUTE(SUBSTITUTE(SUBSTITUTE(SUBSTITUTE(SUBSTITUTE(SUBSTITUTE(SUBSTITUTE('GSTR-2B'!C454&amp;""," ",""),"/",""),"-",""),".",""),",",""),"_",""),"\",""),"(",""),")",""),"#",""),"*",""),"?",""),"~",""))</f>
        <v/>
      </c>
      <c r="E454" s="10">
        <f>IF(OR(A454="",D454=""),"",A454&amp;"|"&amp;MID(D454,FIND(LEFT(TRIM(SUBSTITUTE(D454,"0"," ")),1),SUBSTITUTE(D454,"0"," ")),50))</f>
        <v/>
      </c>
      <c r="F454" s="12">
        <f>IF(E454="","",IFERROR(MATCH(E454,Reconciliation!$E$2:$E$501,0),0))</f>
        <v/>
      </c>
      <c r="G454" s="11">
        <f>IF(OR(E454="",F454=0),"",INDEX(Reconciliation!$C$2:$C$501,F454))</f>
        <v/>
      </c>
      <c r="H454" s="10">
        <f>IF(E454="","",IF(COUNTIF($E$2:E454,E454)&gt;1,"Duplicate in 2B",IF(F454=0,"Only in 2B","In books")))</f>
        <v/>
      </c>
      <c r="I454" s="10">
        <f>IF(H454="Only in 2B","Not in your purchase register: book it, or check the period and the GSTIN",IF(H454="Duplicate in 2B","Same key as an earlier 2B row: left out of the totals",""))</f>
        <v/>
      </c>
    </row>
    <row r="455">
      <c r="A455" s="10">
        <f>UPPER(SUBSTITUTE(TRIM('GSTR-2B'!A455&amp;"")," ",""))</f>
        <v/>
      </c>
      <c r="B455" s="10">
        <f>IF(E455="","",'GSTR-2B'!C455&amp;"")</f>
        <v/>
      </c>
      <c r="C455" s="11">
        <f>IF(E455="","",SUM('GSTR-2B'!F455:I455))</f>
        <v/>
      </c>
      <c r="D455" s="10">
        <f>UPPER(SUBSTITUTE(SUBSTITUTE(SUBSTITUTE(SUBSTITUTE(SUBSTITUTE(SUBSTITUTE(SUBSTITUTE(SUBSTITUTE(SUBSTITUTE(SUBSTITUTE(SUBSTITUTE(SUBSTITUTE(SUBSTITUTE('GSTR-2B'!C455&amp;""," ",""),"/",""),"-",""),".",""),",",""),"_",""),"\",""),"(",""),")",""),"#",""),"*",""),"?",""),"~",""))</f>
        <v/>
      </c>
      <c r="E455" s="10">
        <f>IF(OR(A455="",D455=""),"",A455&amp;"|"&amp;MID(D455,FIND(LEFT(TRIM(SUBSTITUTE(D455,"0"," ")),1),SUBSTITUTE(D455,"0"," ")),50))</f>
        <v/>
      </c>
      <c r="F455" s="12">
        <f>IF(E455="","",IFERROR(MATCH(E455,Reconciliation!$E$2:$E$501,0),0))</f>
        <v/>
      </c>
      <c r="G455" s="11">
        <f>IF(OR(E455="",F455=0),"",INDEX(Reconciliation!$C$2:$C$501,F455))</f>
        <v/>
      </c>
      <c r="H455" s="10">
        <f>IF(E455="","",IF(COUNTIF($E$2:E455,E455)&gt;1,"Duplicate in 2B",IF(F455=0,"Only in 2B","In books")))</f>
        <v/>
      </c>
      <c r="I455" s="10">
        <f>IF(H455="Only in 2B","Not in your purchase register: book it, or check the period and the GSTIN",IF(H455="Duplicate in 2B","Same key as an earlier 2B row: left out of the totals",""))</f>
        <v/>
      </c>
    </row>
    <row r="456">
      <c r="A456" s="10">
        <f>UPPER(SUBSTITUTE(TRIM('GSTR-2B'!A456&amp;"")," ",""))</f>
        <v/>
      </c>
      <c r="B456" s="10">
        <f>IF(E456="","",'GSTR-2B'!C456&amp;"")</f>
        <v/>
      </c>
      <c r="C456" s="11">
        <f>IF(E456="","",SUM('GSTR-2B'!F456:I456))</f>
        <v/>
      </c>
      <c r="D456" s="10">
        <f>UPPER(SUBSTITUTE(SUBSTITUTE(SUBSTITUTE(SUBSTITUTE(SUBSTITUTE(SUBSTITUTE(SUBSTITUTE(SUBSTITUTE(SUBSTITUTE(SUBSTITUTE(SUBSTITUTE(SUBSTITUTE(SUBSTITUTE('GSTR-2B'!C456&amp;""," ",""),"/",""),"-",""),".",""),",",""),"_",""),"\",""),"(",""),")",""),"#",""),"*",""),"?",""),"~",""))</f>
        <v/>
      </c>
      <c r="E456" s="10">
        <f>IF(OR(A456="",D456=""),"",A456&amp;"|"&amp;MID(D456,FIND(LEFT(TRIM(SUBSTITUTE(D456,"0"," ")),1),SUBSTITUTE(D456,"0"," ")),50))</f>
        <v/>
      </c>
      <c r="F456" s="12">
        <f>IF(E456="","",IFERROR(MATCH(E456,Reconciliation!$E$2:$E$501,0),0))</f>
        <v/>
      </c>
      <c r="G456" s="11">
        <f>IF(OR(E456="",F456=0),"",INDEX(Reconciliation!$C$2:$C$501,F456))</f>
        <v/>
      </c>
      <c r="H456" s="10">
        <f>IF(E456="","",IF(COUNTIF($E$2:E456,E456)&gt;1,"Duplicate in 2B",IF(F456=0,"Only in 2B","In books")))</f>
        <v/>
      </c>
      <c r="I456" s="10">
        <f>IF(H456="Only in 2B","Not in your purchase register: book it, or check the period and the GSTIN",IF(H456="Duplicate in 2B","Same key as an earlier 2B row: left out of the totals",""))</f>
        <v/>
      </c>
    </row>
    <row r="457">
      <c r="A457" s="10">
        <f>UPPER(SUBSTITUTE(TRIM('GSTR-2B'!A457&amp;"")," ",""))</f>
        <v/>
      </c>
      <c r="B457" s="10">
        <f>IF(E457="","",'GSTR-2B'!C457&amp;"")</f>
        <v/>
      </c>
      <c r="C457" s="11">
        <f>IF(E457="","",SUM('GSTR-2B'!F457:I457))</f>
        <v/>
      </c>
      <c r="D457" s="10">
        <f>UPPER(SUBSTITUTE(SUBSTITUTE(SUBSTITUTE(SUBSTITUTE(SUBSTITUTE(SUBSTITUTE(SUBSTITUTE(SUBSTITUTE(SUBSTITUTE(SUBSTITUTE(SUBSTITUTE(SUBSTITUTE(SUBSTITUTE('GSTR-2B'!C457&amp;""," ",""),"/",""),"-",""),".",""),",",""),"_",""),"\",""),"(",""),")",""),"#",""),"*",""),"?",""),"~",""))</f>
        <v/>
      </c>
      <c r="E457" s="10">
        <f>IF(OR(A457="",D457=""),"",A457&amp;"|"&amp;MID(D457,FIND(LEFT(TRIM(SUBSTITUTE(D457,"0"," ")),1),SUBSTITUTE(D457,"0"," ")),50))</f>
        <v/>
      </c>
      <c r="F457" s="12">
        <f>IF(E457="","",IFERROR(MATCH(E457,Reconciliation!$E$2:$E$501,0),0))</f>
        <v/>
      </c>
      <c r="G457" s="11">
        <f>IF(OR(E457="",F457=0),"",INDEX(Reconciliation!$C$2:$C$501,F457))</f>
        <v/>
      </c>
      <c r="H457" s="10">
        <f>IF(E457="","",IF(COUNTIF($E$2:E457,E457)&gt;1,"Duplicate in 2B",IF(F457=0,"Only in 2B","In books")))</f>
        <v/>
      </c>
      <c r="I457" s="10">
        <f>IF(H457="Only in 2B","Not in your purchase register: book it, or check the period and the GSTIN",IF(H457="Duplicate in 2B","Same key as an earlier 2B row: left out of the totals",""))</f>
        <v/>
      </c>
    </row>
    <row r="458">
      <c r="A458" s="10">
        <f>UPPER(SUBSTITUTE(TRIM('GSTR-2B'!A458&amp;"")," ",""))</f>
        <v/>
      </c>
      <c r="B458" s="10">
        <f>IF(E458="","",'GSTR-2B'!C458&amp;"")</f>
        <v/>
      </c>
      <c r="C458" s="11">
        <f>IF(E458="","",SUM('GSTR-2B'!F458:I458))</f>
        <v/>
      </c>
      <c r="D458" s="10">
        <f>UPPER(SUBSTITUTE(SUBSTITUTE(SUBSTITUTE(SUBSTITUTE(SUBSTITUTE(SUBSTITUTE(SUBSTITUTE(SUBSTITUTE(SUBSTITUTE(SUBSTITUTE(SUBSTITUTE(SUBSTITUTE(SUBSTITUTE('GSTR-2B'!C458&amp;""," ",""),"/",""),"-",""),".",""),",",""),"_",""),"\",""),"(",""),")",""),"#",""),"*",""),"?",""),"~",""))</f>
        <v/>
      </c>
      <c r="E458" s="10">
        <f>IF(OR(A458="",D458=""),"",A458&amp;"|"&amp;MID(D458,FIND(LEFT(TRIM(SUBSTITUTE(D458,"0"," ")),1),SUBSTITUTE(D458,"0"," ")),50))</f>
        <v/>
      </c>
      <c r="F458" s="12">
        <f>IF(E458="","",IFERROR(MATCH(E458,Reconciliation!$E$2:$E$501,0),0))</f>
        <v/>
      </c>
      <c r="G458" s="11">
        <f>IF(OR(E458="",F458=0),"",INDEX(Reconciliation!$C$2:$C$501,F458))</f>
        <v/>
      </c>
      <c r="H458" s="10">
        <f>IF(E458="","",IF(COUNTIF($E$2:E458,E458)&gt;1,"Duplicate in 2B",IF(F458=0,"Only in 2B","In books")))</f>
        <v/>
      </c>
      <c r="I458" s="10">
        <f>IF(H458="Only in 2B","Not in your purchase register: book it, or check the period and the GSTIN",IF(H458="Duplicate in 2B","Same key as an earlier 2B row: left out of the totals",""))</f>
        <v/>
      </c>
    </row>
    <row r="459">
      <c r="A459" s="10">
        <f>UPPER(SUBSTITUTE(TRIM('GSTR-2B'!A459&amp;"")," ",""))</f>
        <v/>
      </c>
      <c r="B459" s="10">
        <f>IF(E459="","",'GSTR-2B'!C459&amp;"")</f>
        <v/>
      </c>
      <c r="C459" s="11">
        <f>IF(E459="","",SUM('GSTR-2B'!F459:I459))</f>
        <v/>
      </c>
      <c r="D459" s="10">
        <f>UPPER(SUBSTITUTE(SUBSTITUTE(SUBSTITUTE(SUBSTITUTE(SUBSTITUTE(SUBSTITUTE(SUBSTITUTE(SUBSTITUTE(SUBSTITUTE(SUBSTITUTE(SUBSTITUTE(SUBSTITUTE(SUBSTITUTE('GSTR-2B'!C459&amp;""," ",""),"/",""),"-",""),".",""),",",""),"_",""),"\",""),"(",""),")",""),"#",""),"*",""),"?",""),"~",""))</f>
        <v/>
      </c>
      <c r="E459" s="10">
        <f>IF(OR(A459="",D459=""),"",A459&amp;"|"&amp;MID(D459,FIND(LEFT(TRIM(SUBSTITUTE(D459,"0"," ")),1),SUBSTITUTE(D459,"0"," ")),50))</f>
        <v/>
      </c>
      <c r="F459" s="12">
        <f>IF(E459="","",IFERROR(MATCH(E459,Reconciliation!$E$2:$E$501,0),0))</f>
        <v/>
      </c>
      <c r="G459" s="11">
        <f>IF(OR(E459="",F459=0),"",INDEX(Reconciliation!$C$2:$C$501,F459))</f>
        <v/>
      </c>
      <c r="H459" s="10">
        <f>IF(E459="","",IF(COUNTIF($E$2:E459,E459)&gt;1,"Duplicate in 2B",IF(F459=0,"Only in 2B","In books")))</f>
        <v/>
      </c>
      <c r="I459" s="10">
        <f>IF(H459="Only in 2B","Not in your purchase register: book it, or check the period and the GSTIN",IF(H459="Duplicate in 2B","Same key as an earlier 2B row: left out of the totals",""))</f>
        <v/>
      </c>
    </row>
    <row r="460">
      <c r="A460" s="10">
        <f>UPPER(SUBSTITUTE(TRIM('GSTR-2B'!A460&amp;"")," ",""))</f>
        <v/>
      </c>
      <c r="B460" s="10">
        <f>IF(E460="","",'GSTR-2B'!C460&amp;"")</f>
        <v/>
      </c>
      <c r="C460" s="11">
        <f>IF(E460="","",SUM('GSTR-2B'!F460:I460))</f>
        <v/>
      </c>
      <c r="D460" s="10">
        <f>UPPER(SUBSTITUTE(SUBSTITUTE(SUBSTITUTE(SUBSTITUTE(SUBSTITUTE(SUBSTITUTE(SUBSTITUTE(SUBSTITUTE(SUBSTITUTE(SUBSTITUTE(SUBSTITUTE(SUBSTITUTE(SUBSTITUTE('GSTR-2B'!C460&amp;""," ",""),"/",""),"-",""),".",""),",",""),"_",""),"\",""),"(",""),")",""),"#",""),"*",""),"?",""),"~",""))</f>
        <v/>
      </c>
      <c r="E460" s="10">
        <f>IF(OR(A460="",D460=""),"",A460&amp;"|"&amp;MID(D460,FIND(LEFT(TRIM(SUBSTITUTE(D460,"0"," ")),1),SUBSTITUTE(D460,"0"," ")),50))</f>
        <v/>
      </c>
      <c r="F460" s="12">
        <f>IF(E460="","",IFERROR(MATCH(E460,Reconciliation!$E$2:$E$501,0),0))</f>
        <v/>
      </c>
      <c r="G460" s="11">
        <f>IF(OR(E460="",F460=0),"",INDEX(Reconciliation!$C$2:$C$501,F460))</f>
        <v/>
      </c>
      <c r="H460" s="10">
        <f>IF(E460="","",IF(COUNTIF($E$2:E460,E460)&gt;1,"Duplicate in 2B",IF(F460=0,"Only in 2B","In books")))</f>
        <v/>
      </c>
      <c r="I460" s="10">
        <f>IF(H460="Only in 2B","Not in your purchase register: book it, or check the period and the GSTIN",IF(H460="Duplicate in 2B","Same key as an earlier 2B row: left out of the totals",""))</f>
        <v/>
      </c>
    </row>
    <row r="461">
      <c r="A461" s="10">
        <f>UPPER(SUBSTITUTE(TRIM('GSTR-2B'!A461&amp;"")," ",""))</f>
        <v/>
      </c>
      <c r="B461" s="10">
        <f>IF(E461="","",'GSTR-2B'!C461&amp;"")</f>
        <v/>
      </c>
      <c r="C461" s="11">
        <f>IF(E461="","",SUM('GSTR-2B'!F461:I461))</f>
        <v/>
      </c>
      <c r="D461" s="10">
        <f>UPPER(SUBSTITUTE(SUBSTITUTE(SUBSTITUTE(SUBSTITUTE(SUBSTITUTE(SUBSTITUTE(SUBSTITUTE(SUBSTITUTE(SUBSTITUTE(SUBSTITUTE(SUBSTITUTE(SUBSTITUTE(SUBSTITUTE('GSTR-2B'!C461&amp;""," ",""),"/",""),"-",""),".",""),",",""),"_",""),"\",""),"(",""),")",""),"#",""),"*",""),"?",""),"~",""))</f>
        <v/>
      </c>
      <c r="E461" s="10">
        <f>IF(OR(A461="",D461=""),"",A461&amp;"|"&amp;MID(D461,FIND(LEFT(TRIM(SUBSTITUTE(D461,"0"," ")),1),SUBSTITUTE(D461,"0"," ")),50))</f>
        <v/>
      </c>
      <c r="F461" s="12">
        <f>IF(E461="","",IFERROR(MATCH(E461,Reconciliation!$E$2:$E$501,0),0))</f>
        <v/>
      </c>
      <c r="G461" s="11">
        <f>IF(OR(E461="",F461=0),"",INDEX(Reconciliation!$C$2:$C$501,F461))</f>
        <v/>
      </c>
      <c r="H461" s="10">
        <f>IF(E461="","",IF(COUNTIF($E$2:E461,E461)&gt;1,"Duplicate in 2B",IF(F461=0,"Only in 2B","In books")))</f>
        <v/>
      </c>
      <c r="I461" s="10">
        <f>IF(H461="Only in 2B","Not in your purchase register: book it, or check the period and the GSTIN",IF(H461="Duplicate in 2B","Same key as an earlier 2B row: left out of the totals",""))</f>
        <v/>
      </c>
    </row>
    <row r="462">
      <c r="A462" s="10">
        <f>UPPER(SUBSTITUTE(TRIM('GSTR-2B'!A462&amp;"")," ",""))</f>
        <v/>
      </c>
      <c r="B462" s="10">
        <f>IF(E462="","",'GSTR-2B'!C462&amp;"")</f>
        <v/>
      </c>
      <c r="C462" s="11">
        <f>IF(E462="","",SUM('GSTR-2B'!F462:I462))</f>
        <v/>
      </c>
      <c r="D462" s="10">
        <f>UPPER(SUBSTITUTE(SUBSTITUTE(SUBSTITUTE(SUBSTITUTE(SUBSTITUTE(SUBSTITUTE(SUBSTITUTE(SUBSTITUTE(SUBSTITUTE(SUBSTITUTE(SUBSTITUTE(SUBSTITUTE(SUBSTITUTE('GSTR-2B'!C462&amp;""," ",""),"/",""),"-",""),".",""),",",""),"_",""),"\",""),"(",""),")",""),"#",""),"*",""),"?",""),"~",""))</f>
        <v/>
      </c>
      <c r="E462" s="10">
        <f>IF(OR(A462="",D462=""),"",A462&amp;"|"&amp;MID(D462,FIND(LEFT(TRIM(SUBSTITUTE(D462,"0"," ")),1),SUBSTITUTE(D462,"0"," ")),50))</f>
        <v/>
      </c>
      <c r="F462" s="12">
        <f>IF(E462="","",IFERROR(MATCH(E462,Reconciliation!$E$2:$E$501,0),0))</f>
        <v/>
      </c>
      <c r="G462" s="11">
        <f>IF(OR(E462="",F462=0),"",INDEX(Reconciliation!$C$2:$C$501,F462))</f>
        <v/>
      </c>
      <c r="H462" s="10">
        <f>IF(E462="","",IF(COUNTIF($E$2:E462,E462)&gt;1,"Duplicate in 2B",IF(F462=0,"Only in 2B","In books")))</f>
        <v/>
      </c>
      <c r="I462" s="10">
        <f>IF(H462="Only in 2B","Not in your purchase register: book it, or check the period and the GSTIN",IF(H462="Duplicate in 2B","Same key as an earlier 2B row: left out of the totals",""))</f>
        <v/>
      </c>
    </row>
    <row r="463">
      <c r="A463" s="10">
        <f>UPPER(SUBSTITUTE(TRIM('GSTR-2B'!A463&amp;"")," ",""))</f>
        <v/>
      </c>
      <c r="B463" s="10">
        <f>IF(E463="","",'GSTR-2B'!C463&amp;"")</f>
        <v/>
      </c>
      <c r="C463" s="11">
        <f>IF(E463="","",SUM('GSTR-2B'!F463:I463))</f>
        <v/>
      </c>
      <c r="D463" s="10">
        <f>UPPER(SUBSTITUTE(SUBSTITUTE(SUBSTITUTE(SUBSTITUTE(SUBSTITUTE(SUBSTITUTE(SUBSTITUTE(SUBSTITUTE(SUBSTITUTE(SUBSTITUTE(SUBSTITUTE(SUBSTITUTE(SUBSTITUTE('GSTR-2B'!C463&amp;""," ",""),"/",""),"-",""),".",""),",",""),"_",""),"\",""),"(",""),")",""),"#",""),"*",""),"?",""),"~",""))</f>
        <v/>
      </c>
      <c r="E463" s="10">
        <f>IF(OR(A463="",D463=""),"",A463&amp;"|"&amp;MID(D463,FIND(LEFT(TRIM(SUBSTITUTE(D463,"0"," ")),1),SUBSTITUTE(D463,"0"," ")),50))</f>
        <v/>
      </c>
      <c r="F463" s="12">
        <f>IF(E463="","",IFERROR(MATCH(E463,Reconciliation!$E$2:$E$501,0),0))</f>
        <v/>
      </c>
      <c r="G463" s="11">
        <f>IF(OR(E463="",F463=0),"",INDEX(Reconciliation!$C$2:$C$501,F463))</f>
        <v/>
      </c>
      <c r="H463" s="10">
        <f>IF(E463="","",IF(COUNTIF($E$2:E463,E463)&gt;1,"Duplicate in 2B",IF(F463=0,"Only in 2B","In books")))</f>
        <v/>
      </c>
      <c r="I463" s="10">
        <f>IF(H463="Only in 2B","Not in your purchase register: book it, or check the period and the GSTIN",IF(H463="Duplicate in 2B","Same key as an earlier 2B row: left out of the totals",""))</f>
        <v/>
      </c>
    </row>
    <row r="464">
      <c r="A464" s="10">
        <f>UPPER(SUBSTITUTE(TRIM('GSTR-2B'!A464&amp;"")," ",""))</f>
        <v/>
      </c>
      <c r="B464" s="10">
        <f>IF(E464="","",'GSTR-2B'!C464&amp;"")</f>
        <v/>
      </c>
      <c r="C464" s="11">
        <f>IF(E464="","",SUM('GSTR-2B'!F464:I464))</f>
        <v/>
      </c>
      <c r="D464" s="10">
        <f>UPPER(SUBSTITUTE(SUBSTITUTE(SUBSTITUTE(SUBSTITUTE(SUBSTITUTE(SUBSTITUTE(SUBSTITUTE(SUBSTITUTE(SUBSTITUTE(SUBSTITUTE(SUBSTITUTE(SUBSTITUTE(SUBSTITUTE('GSTR-2B'!C464&amp;""," ",""),"/",""),"-",""),".",""),",",""),"_",""),"\",""),"(",""),")",""),"#",""),"*",""),"?",""),"~",""))</f>
        <v/>
      </c>
      <c r="E464" s="10">
        <f>IF(OR(A464="",D464=""),"",A464&amp;"|"&amp;MID(D464,FIND(LEFT(TRIM(SUBSTITUTE(D464,"0"," ")),1),SUBSTITUTE(D464,"0"," ")),50))</f>
        <v/>
      </c>
      <c r="F464" s="12">
        <f>IF(E464="","",IFERROR(MATCH(E464,Reconciliation!$E$2:$E$501,0),0))</f>
        <v/>
      </c>
      <c r="G464" s="11">
        <f>IF(OR(E464="",F464=0),"",INDEX(Reconciliation!$C$2:$C$501,F464))</f>
        <v/>
      </c>
      <c r="H464" s="10">
        <f>IF(E464="","",IF(COUNTIF($E$2:E464,E464)&gt;1,"Duplicate in 2B",IF(F464=0,"Only in 2B","In books")))</f>
        <v/>
      </c>
      <c r="I464" s="10">
        <f>IF(H464="Only in 2B","Not in your purchase register: book it, or check the period and the GSTIN",IF(H464="Duplicate in 2B","Same key as an earlier 2B row: left out of the totals",""))</f>
        <v/>
      </c>
    </row>
    <row r="465">
      <c r="A465" s="10">
        <f>UPPER(SUBSTITUTE(TRIM('GSTR-2B'!A465&amp;"")," ",""))</f>
        <v/>
      </c>
      <c r="B465" s="10">
        <f>IF(E465="","",'GSTR-2B'!C465&amp;"")</f>
        <v/>
      </c>
      <c r="C465" s="11">
        <f>IF(E465="","",SUM('GSTR-2B'!F465:I465))</f>
        <v/>
      </c>
      <c r="D465" s="10">
        <f>UPPER(SUBSTITUTE(SUBSTITUTE(SUBSTITUTE(SUBSTITUTE(SUBSTITUTE(SUBSTITUTE(SUBSTITUTE(SUBSTITUTE(SUBSTITUTE(SUBSTITUTE(SUBSTITUTE(SUBSTITUTE(SUBSTITUTE('GSTR-2B'!C465&amp;""," ",""),"/",""),"-",""),".",""),",",""),"_",""),"\",""),"(",""),")",""),"#",""),"*",""),"?",""),"~",""))</f>
        <v/>
      </c>
      <c r="E465" s="10">
        <f>IF(OR(A465="",D465=""),"",A465&amp;"|"&amp;MID(D465,FIND(LEFT(TRIM(SUBSTITUTE(D465,"0"," ")),1),SUBSTITUTE(D465,"0"," ")),50))</f>
        <v/>
      </c>
      <c r="F465" s="12">
        <f>IF(E465="","",IFERROR(MATCH(E465,Reconciliation!$E$2:$E$501,0),0))</f>
        <v/>
      </c>
      <c r="G465" s="11">
        <f>IF(OR(E465="",F465=0),"",INDEX(Reconciliation!$C$2:$C$501,F465))</f>
        <v/>
      </c>
      <c r="H465" s="10">
        <f>IF(E465="","",IF(COUNTIF($E$2:E465,E465)&gt;1,"Duplicate in 2B",IF(F465=0,"Only in 2B","In books")))</f>
        <v/>
      </c>
      <c r="I465" s="10">
        <f>IF(H465="Only in 2B","Not in your purchase register: book it, or check the period and the GSTIN",IF(H465="Duplicate in 2B","Same key as an earlier 2B row: left out of the totals",""))</f>
        <v/>
      </c>
    </row>
    <row r="466">
      <c r="A466" s="10">
        <f>UPPER(SUBSTITUTE(TRIM('GSTR-2B'!A466&amp;"")," ",""))</f>
        <v/>
      </c>
      <c r="B466" s="10">
        <f>IF(E466="","",'GSTR-2B'!C466&amp;"")</f>
        <v/>
      </c>
      <c r="C466" s="11">
        <f>IF(E466="","",SUM('GSTR-2B'!F466:I466))</f>
        <v/>
      </c>
      <c r="D466" s="10">
        <f>UPPER(SUBSTITUTE(SUBSTITUTE(SUBSTITUTE(SUBSTITUTE(SUBSTITUTE(SUBSTITUTE(SUBSTITUTE(SUBSTITUTE(SUBSTITUTE(SUBSTITUTE(SUBSTITUTE(SUBSTITUTE(SUBSTITUTE('GSTR-2B'!C466&amp;""," ",""),"/",""),"-",""),".",""),",",""),"_",""),"\",""),"(",""),")",""),"#",""),"*",""),"?",""),"~",""))</f>
        <v/>
      </c>
      <c r="E466" s="10">
        <f>IF(OR(A466="",D466=""),"",A466&amp;"|"&amp;MID(D466,FIND(LEFT(TRIM(SUBSTITUTE(D466,"0"," ")),1),SUBSTITUTE(D466,"0"," ")),50))</f>
        <v/>
      </c>
      <c r="F466" s="12">
        <f>IF(E466="","",IFERROR(MATCH(E466,Reconciliation!$E$2:$E$501,0),0))</f>
        <v/>
      </c>
      <c r="G466" s="11">
        <f>IF(OR(E466="",F466=0),"",INDEX(Reconciliation!$C$2:$C$501,F466))</f>
        <v/>
      </c>
      <c r="H466" s="10">
        <f>IF(E466="","",IF(COUNTIF($E$2:E466,E466)&gt;1,"Duplicate in 2B",IF(F466=0,"Only in 2B","In books")))</f>
        <v/>
      </c>
      <c r="I466" s="10">
        <f>IF(H466="Only in 2B","Not in your purchase register: book it, or check the period and the GSTIN",IF(H466="Duplicate in 2B","Same key as an earlier 2B row: left out of the totals",""))</f>
        <v/>
      </c>
    </row>
    <row r="467">
      <c r="A467" s="10">
        <f>UPPER(SUBSTITUTE(TRIM('GSTR-2B'!A467&amp;"")," ",""))</f>
        <v/>
      </c>
      <c r="B467" s="10">
        <f>IF(E467="","",'GSTR-2B'!C467&amp;"")</f>
        <v/>
      </c>
      <c r="C467" s="11">
        <f>IF(E467="","",SUM('GSTR-2B'!F467:I467))</f>
        <v/>
      </c>
      <c r="D467" s="10">
        <f>UPPER(SUBSTITUTE(SUBSTITUTE(SUBSTITUTE(SUBSTITUTE(SUBSTITUTE(SUBSTITUTE(SUBSTITUTE(SUBSTITUTE(SUBSTITUTE(SUBSTITUTE(SUBSTITUTE(SUBSTITUTE(SUBSTITUTE('GSTR-2B'!C467&amp;""," ",""),"/",""),"-",""),".",""),",",""),"_",""),"\",""),"(",""),")",""),"#",""),"*",""),"?",""),"~",""))</f>
        <v/>
      </c>
      <c r="E467" s="10">
        <f>IF(OR(A467="",D467=""),"",A467&amp;"|"&amp;MID(D467,FIND(LEFT(TRIM(SUBSTITUTE(D467,"0"," ")),1),SUBSTITUTE(D467,"0"," ")),50))</f>
        <v/>
      </c>
      <c r="F467" s="12">
        <f>IF(E467="","",IFERROR(MATCH(E467,Reconciliation!$E$2:$E$501,0),0))</f>
        <v/>
      </c>
      <c r="G467" s="11">
        <f>IF(OR(E467="",F467=0),"",INDEX(Reconciliation!$C$2:$C$501,F467))</f>
        <v/>
      </c>
      <c r="H467" s="10">
        <f>IF(E467="","",IF(COUNTIF($E$2:E467,E467)&gt;1,"Duplicate in 2B",IF(F467=0,"Only in 2B","In books")))</f>
        <v/>
      </c>
      <c r="I467" s="10">
        <f>IF(H467="Only in 2B","Not in your purchase register: book it, or check the period and the GSTIN",IF(H467="Duplicate in 2B","Same key as an earlier 2B row: left out of the totals",""))</f>
        <v/>
      </c>
    </row>
    <row r="468">
      <c r="A468" s="10">
        <f>UPPER(SUBSTITUTE(TRIM('GSTR-2B'!A468&amp;"")," ",""))</f>
        <v/>
      </c>
      <c r="B468" s="10">
        <f>IF(E468="","",'GSTR-2B'!C468&amp;"")</f>
        <v/>
      </c>
      <c r="C468" s="11">
        <f>IF(E468="","",SUM('GSTR-2B'!F468:I468))</f>
        <v/>
      </c>
      <c r="D468" s="10">
        <f>UPPER(SUBSTITUTE(SUBSTITUTE(SUBSTITUTE(SUBSTITUTE(SUBSTITUTE(SUBSTITUTE(SUBSTITUTE(SUBSTITUTE(SUBSTITUTE(SUBSTITUTE(SUBSTITUTE(SUBSTITUTE(SUBSTITUTE('GSTR-2B'!C468&amp;""," ",""),"/",""),"-",""),".",""),",",""),"_",""),"\",""),"(",""),")",""),"#",""),"*",""),"?",""),"~",""))</f>
        <v/>
      </c>
      <c r="E468" s="10">
        <f>IF(OR(A468="",D468=""),"",A468&amp;"|"&amp;MID(D468,FIND(LEFT(TRIM(SUBSTITUTE(D468,"0"," ")),1),SUBSTITUTE(D468,"0"," ")),50))</f>
        <v/>
      </c>
      <c r="F468" s="12">
        <f>IF(E468="","",IFERROR(MATCH(E468,Reconciliation!$E$2:$E$501,0),0))</f>
        <v/>
      </c>
      <c r="G468" s="11">
        <f>IF(OR(E468="",F468=0),"",INDEX(Reconciliation!$C$2:$C$501,F468))</f>
        <v/>
      </c>
      <c r="H468" s="10">
        <f>IF(E468="","",IF(COUNTIF($E$2:E468,E468)&gt;1,"Duplicate in 2B",IF(F468=0,"Only in 2B","In books")))</f>
        <v/>
      </c>
      <c r="I468" s="10">
        <f>IF(H468="Only in 2B","Not in your purchase register: book it, or check the period and the GSTIN",IF(H468="Duplicate in 2B","Same key as an earlier 2B row: left out of the totals",""))</f>
        <v/>
      </c>
    </row>
    <row r="469">
      <c r="A469" s="10">
        <f>UPPER(SUBSTITUTE(TRIM('GSTR-2B'!A469&amp;"")," ",""))</f>
        <v/>
      </c>
      <c r="B469" s="10">
        <f>IF(E469="","",'GSTR-2B'!C469&amp;"")</f>
        <v/>
      </c>
      <c r="C469" s="11">
        <f>IF(E469="","",SUM('GSTR-2B'!F469:I469))</f>
        <v/>
      </c>
      <c r="D469" s="10">
        <f>UPPER(SUBSTITUTE(SUBSTITUTE(SUBSTITUTE(SUBSTITUTE(SUBSTITUTE(SUBSTITUTE(SUBSTITUTE(SUBSTITUTE(SUBSTITUTE(SUBSTITUTE(SUBSTITUTE(SUBSTITUTE(SUBSTITUTE('GSTR-2B'!C469&amp;""," ",""),"/",""),"-",""),".",""),",",""),"_",""),"\",""),"(",""),")",""),"#",""),"*",""),"?",""),"~",""))</f>
        <v/>
      </c>
      <c r="E469" s="10">
        <f>IF(OR(A469="",D469=""),"",A469&amp;"|"&amp;MID(D469,FIND(LEFT(TRIM(SUBSTITUTE(D469,"0"," ")),1),SUBSTITUTE(D469,"0"," ")),50))</f>
        <v/>
      </c>
      <c r="F469" s="12">
        <f>IF(E469="","",IFERROR(MATCH(E469,Reconciliation!$E$2:$E$501,0),0))</f>
        <v/>
      </c>
      <c r="G469" s="11">
        <f>IF(OR(E469="",F469=0),"",INDEX(Reconciliation!$C$2:$C$501,F469))</f>
        <v/>
      </c>
      <c r="H469" s="10">
        <f>IF(E469="","",IF(COUNTIF($E$2:E469,E469)&gt;1,"Duplicate in 2B",IF(F469=0,"Only in 2B","In books")))</f>
        <v/>
      </c>
      <c r="I469" s="10">
        <f>IF(H469="Only in 2B","Not in your purchase register: book it, or check the period and the GSTIN",IF(H469="Duplicate in 2B","Same key as an earlier 2B row: left out of the totals",""))</f>
        <v/>
      </c>
    </row>
    <row r="470">
      <c r="A470" s="10">
        <f>UPPER(SUBSTITUTE(TRIM('GSTR-2B'!A470&amp;"")," ",""))</f>
        <v/>
      </c>
      <c r="B470" s="10">
        <f>IF(E470="","",'GSTR-2B'!C470&amp;"")</f>
        <v/>
      </c>
      <c r="C470" s="11">
        <f>IF(E470="","",SUM('GSTR-2B'!F470:I470))</f>
        <v/>
      </c>
      <c r="D470" s="10">
        <f>UPPER(SUBSTITUTE(SUBSTITUTE(SUBSTITUTE(SUBSTITUTE(SUBSTITUTE(SUBSTITUTE(SUBSTITUTE(SUBSTITUTE(SUBSTITUTE(SUBSTITUTE(SUBSTITUTE(SUBSTITUTE(SUBSTITUTE('GSTR-2B'!C470&amp;""," ",""),"/",""),"-",""),".",""),",",""),"_",""),"\",""),"(",""),")",""),"#",""),"*",""),"?",""),"~",""))</f>
        <v/>
      </c>
      <c r="E470" s="10">
        <f>IF(OR(A470="",D470=""),"",A470&amp;"|"&amp;MID(D470,FIND(LEFT(TRIM(SUBSTITUTE(D470,"0"," ")),1),SUBSTITUTE(D470,"0"," ")),50))</f>
        <v/>
      </c>
      <c r="F470" s="12">
        <f>IF(E470="","",IFERROR(MATCH(E470,Reconciliation!$E$2:$E$501,0),0))</f>
        <v/>
      </c>
      <c r="G470" s="11">
        <f>IF(OR(E470="",F470=0),"",INDEX(Reconciliation!$C$2:$C$501,F470))</f>
        <v/>
      </c>
      <c r="H470" s="10">
        <f>IF(E470="","",IF(COUNTIF($E$2:E470,E470)&gt;1,"Duplicate in 2B",IF(F470=0,"Only in 2B","In books")))</f>
        <v/>
      </c>
      <c r="I470" s="10">
        <f>IF(H470="Only in 2B","Not in your purchase register: book it, or check the period and the GSTIN",IF(H470="Duplicate in 2B","Same key as an earlier 2B row: left out of the totals",""))</f>
        <v/>
      </c>
    </row>
    <row r="471">
      <c r="A471" s="10">
        <f>UPPER(SUBSTITUTE(TRIM('GSTR-2B'!A471&amp;"")," ",""))</f>
        <v/>
      </c>
      <c r="B471" s="10">
        <f>IF(E471="","",'GSTR-2B'!C471&amp;"")</f>
        <v/>
      </c>
      <c r="C471" s="11">
        <f>IF(E471="","",SUM('GSTR-2B'!F471:I471))</f>
        <v/>
      </c>
      <c r="D471" s="10">
        <f>UPPER(SUBSTITUTE(SUBSTITUTE(SUBSTITUTE(SUBSTITUTE(SUBSTITUTE(SUBSTITUTE(SUBSTITUTE(SUBSTITUTE(SUBSTITUTE(SUBSTITUTE(SUBSTITUTE(SUBSTITUTE(SUBSTITUTE('GSTR-2B'!C471&amp;""," ",""),"/",""),"-",""),".",""),",",""),"_",""),"\",""),"(",""),")",""),"#",""),"*",""),"?",""),"~",""))</f>
        <v/>
      </c>
      <c r="E471" s="10">
        <f>IF(OR(A471="",D471=""),"",A471&amp;"|"&amp;MID(D471,FIND(LEFT(TRIM(SUBSTITUTE(D471,"0"," ")),1),SUBSTITUTE(D471,"0"," ")),50))</f>
        <v/>
      </c>
      <c r="F471" s="12">
        <f>IF(E471="","",IFERROR(MATCH(E471,Reconciliation!$E$2:$E$501,0),0))</f>
        <v/>
      </c>
      <c r="G471" s="11">
        <f>IF(OR(E471="",F471=0),"",INDEX(Reconciliation!$C$2:$C$501,F471))</f>
        <v/>
      </c>
      <c r="H471" s="10">
        <f>IF(E471="","",IF(COUNTIF($E$2:E471,E471)&gt;1,"Duplicate in 2B",IF(F471=0,"Only in 2B","In books")))</f>
        <v/>
      </c>
      <c r="I471" s="10">
        <f>IF(H471="Only in 2B","Not in your purchase register: book it, or check the period and the GSTIN",IF(H471="Duplicate in 2B","Same key as an earlier 2B row: left out of the totals",""))</f>
        <v/>
      </c>
    </row>
    <row r="472">
      <c r="A472" s="10">
        <f>UPPER(SUBSTITUTE(TRIM('GSTR-2B'!A472&amp;"")," ",""))</f>
        <v/>
      </c>
      <c r="B472" s="10">
        <f>IF(E472="","",'GSTR-2B'!C472&amp;"")</f>
        <v/>
      </c>
      <c r="C472" s="11">
        <f>IF(E472="","",SUM('GSTR-2B'!F472:I472))</f>
        <v/>
      </c>
      <c r="D472" s="10">
        <f>UPPER(SUBSTITUTE(SUBSTITUTE(SUBSTITUTE(SUBSTITUTE(SUBSTITUTE(SUBSTITUTE(SUBSTITUTE(SUBSTITUTE(SUBSTITUTE(SUBSTITUTE(SUBSTITUTE(SUBSTITUTE(SUBSTITUTE('GSTR-2B'!C472&amp;""," ",""),"/",""),"-",""),".",""),",",""),"_",""),"\",""),"(",""),")",""),"#",""),"*",""),"?",""),"~",""))</f>
        <v/>
      </c>
      <c r="E472" s="10">
        <f>IF(OR(A472="",D472=""),"",A472&amp;"|"&amp;MID(D472,FIND(LEFT(TRIM(SUBSTITUTE(D472,"0"," ")),1),SUBSTITUTE(D472,"0"," ")),50))</f>
        <v/>
      </c>
      <c r="F472" s="12">
        <f>IF(E472="","",IFERROR(MATCH(E472,Reconciliation!$E$2:$E$501,0),0))</f>
        <v/>
      </c>
      <c r="G472" s="11">
        <f>IF(OR(E472="",F472=0),"",INDEX(Reconciliation!$C$2:$C$501,F472))</f>
        <v/>
      </c>
      <c r="H472" s="10">
        <f>IF(E472="","",IF(COUNTIF($E$2:E472,E472)&gt;1,"Duplicate in 2B",IF(F472=0,"Only in 2B","In books")))</f>
        <v/>
      </c>
      <c r="I472" s="10">
        <f>IF(H472="Only in 2B","Not in your purchase register: book it, or check the period and the GSTIN",IF(H472="Duplicate in 2B","Same key as an earlier 2B row: left out of the totals",""))</f>
        <v/>
      </c>
    </row>
    <row r="473">
      <c r="A473" s="10">
        <f>UPPER(SUBSTITUTE(TRIM('GSTR-2B'!A473&amp;"")," ",""))</f>
        <v/>
      </c>
      <c r="B473" s="10">
        <f>IF(E473="","",'GSTR-2B'!C473&amp;"")</f>
        <v/>
      </c>
      <c r="C473" s="11">
        <f>IF(E473="","",SUM('GSTR-2B'!F473:I473))</f>
        <v/>
      </c>
      <c r="D473" s="10">
        <f>UPPER(SUBSTITUTE(SUBSTITUTE(SUBSTITUTE(SUBSTITUTE(SUBSTITUTE(SUBSTITUTE(SUBSTITUTE(SUBSTITUTE(SUBSTITUTE(SUBSTITUTE(SUBSTITUTE(SUBSTITUTE(SUBSTITUTE('GSTR-2B'!C473&amp;""," ",""),"/",""),"-",""),".",""),",",""),"_",""),"\",""),"(",""),")",""),"#",""),"*",""),"?",""),"~",""))</f>
        <v/>
      </c>
      <c r="E473" s="10">
        <f>IF(OR(A473="",D473=""),"",A473&amp;"|"&amp;MID(D473,FIND(LEFT(TRIM(SUBSTITUTE(D473,"0"," ")),1),SUBSTITUTE(D473,"0"," ")),50))</f>
        <v/>
      </c>
      <c r="F473" s="12">
        <f>IF(E473="","",IFERROR(MATCH(E473,Reconciliation!$E$2:$E$501,0),0))</f>
        <v/>
      </c>
      <c r="G473" s="11">
        <f>IF(OR(E473="",F473=0),"",INDEX(Reconciliation!$C$2:$C$501,F473))</f>
        <v/>
      </c>
      <c r="H473" s="10">
        <f>IF(E473="","",IF(COUNTIF($E$2:E473,E473)&gt;1,"Duplicate in 2B",IF(F473=0,"Only in 2B","In books")))</f>
        <v/>
      </c>
      <c r="I473" s="10">
        <f>IF(H473="Only in 2B","Not in your purchase register: book it, or check the period and the GSTIN",IF(H473="Duplicate in 2B","Same key as an earlier 2B row: left out of the totals",""))</f>
        <v/>
      </c>
    </row>
    <row r="474">
      <c r="A474" s="10">
        <f>UPPER(SUBSTITUTE(TRIM('GSTR-2B'!A474&amp;"")," ",""))</f>
        <v/>
      </c>
      <c r="B474" s="10">
        <f>IF(E474="","",'GSTR-2B'!C474&amp;"")</f>
        <v/>
      </c>
      <c r="C474" s="11">
        <f>IF(E474="","",SUM('GSTR-2B'!F474:I474))</f>
        <v/>
      </c>
      <c r="D474" s="10">
        <f>UPPER(SUBSTITUTE(SUBSTITUTE(SUBSTITUTE(SUBSTITUTE(SUBSTITUTE(SUBSTITUTE(SUBSTITUTE(SUBSTITUTE(SUBSTITUTE(SUBSTITUTE(SUBSTITUTE(SUBSTITUTE(SUBSTITUTE('GSTR-2B'!C474&amp;""," ",""),"/",""),"-",""),".",""),",",""),"_",""),"\",""),"(",""),")",""),"#",""),"*",""),"?",""),"~",""))</f>
        <v/>
      </c>
      <c r="E474" s="10">
        <f>IF(OR(A474="",D474=""),"",A474&amp;"|"&amp;MID(D474,FIND(LEFT(TRIM(SUBSTITUTE(D474,"0"," ")),1),SUBSTITUTE(D474,"0"," ")),50))</f>
        <v/>
      </c>
      <c r="F474" s="12">
        <f>IF(E474="","",IFERROR(MATCH(E474,Reconciliation!$E$2:$E$501,0),0))</f>
        <v/>
      </c>
      <c r="G474" s="11">
        <f>IF(OR(E474="",F474=0),"",INDEX(Reconciliation!$C$2:$C$501,F474))</f>
        <v/>
      </c>
      <c r="H474" s="10">
        <f>IF(E474="","",IF(COUNTIF($E$2:E474,E474)&gt;1,"Duplicate in 2B",IF(F474=0,"Only in 2B","In books")))</f>
        <v/>
      </c>
      <c r="I474" s="10">
        <f>IF(H474="Only in 2B","Not in your purchase register: book it, or check the period and the GSTIN",IF(H474="Duplicate in 2B","Same key as an earlier 2B row: left out of the totals",""))</f>
        <v/>
      </c>
    </row>
    <row r="475">
      <c r="A475" s="10">
        <f>UPPER(SUBSTITUTE(TRIM('GSTR-2B'!A475&amp;"")," ",""))</f>
        <v/>
      </c>
      <c r="B475" s="10">
        <f>IF(E475="","",'GSTR-2B'!C475&amp;"")</f>
        <v/>
      </c>
      <c r="C475" s="11">
        <f>IF(E475="","",SUM('GSTR-2B'!F475:I475))</f>
        <v/>
      </c>
      <c r="D475" s="10">
        <f>UPPER(SUBSTITUTE(SUBSTITUTE(SUBSTITUTE(SUBSTITUTE(SUBSTITUTE(SUBSTITUTE(SUBSTITUTE(SUBSTITUTE(SUBSTITUTE(SUBSTITUTE(SUBSTITUTE(SUBSTITUTE(SUBSTITUTE('GSTR-2B'!C475&amp;""," ",""),"/",""),"-",""),".",""),",",""),"_",""),"\",""),"(",""),")",""),"#",""),"*",""),"?",""),"~",""))</f>
        <v/>
      </c>
      <c r="E475" s="10">
        <f>IF(OR(A475="",D475=""),"",A475&amp;"|"&amp;MID(D475,FIND(LEFT(TRIM(SUBSTITUTE(D475,"0"," ")),1),SUBSTITUTE(D475,"0"," ")),50))</f>
        <v/>
      </c>
      <c r="F475" s="12">
        <f>IF(E475="","",IFERROR(MATCH(E475,Reconciliation!$E$2:$E$501,0),0))</f>
        <v/>
      </c>
      <c r="G475" s="11">
        <f>IF(OR(E475="",F475=0),"",INDEX(Reconciliation!$C$2:$C$501,F475))</f>
        <v/>
      </c>
      <c r="H475" s="10">
        <f>IF(E475="","",IF(COUNTIF($E$2:E475,E475)&gt;1,"Duplicate in 2B",IF(F475=0,"Only in 2B","In books")))</f>
        <v/>
      </c>
      <c r="I475" s="10">
        <f>IF(H475="Only in 2B","Not in your purchase register: book it, or check the period and the GSTIN",IF(H475="Duplicate in 2B","Same key as an earlier 2B row: left out of the totals",""))</f>
        <v/>
      </c>
    </row>
    <row r="476">
      <c r="A476" s="10">
        <f>UPPER(SUBSTITUTE(TRIM('GSTR-2B'!A476&amp;"")," ",""))</f>
        <v/>
      </c>
      <c r="B476" s="10">
        <f>IF(E476="","",'GSTR-2B'!C476&amp;"")</f>
        <v/>
      </c>
      <c r="C476" s="11">
        <f>IF(E476="","",SUM('GSTR-2B'!F476:I476))</f>
        <v/>
      </c>
      <c r="D476" s="10">
        <f>UPPER(SUBSTITUTE(SUBSTITUTE(SUBSTITUTE(SUBSTITUTE(SUBSTITUTE(SUBSTITUTE(SUBSTITUTE(SUBSTITUTE(SUBSTITUTE(SUBSTITUTE(SUBSTITUTE(SUBSTITUTE(SUBSTITUTE('GSTR-2B'!C476&amp;""," ",""),"/",""),"-",""),".",""),",",""),"_",""),"\",""),"(",""),")",""),"#",""),"*",""),"?",""),"~",""))</f>
        <v/>
      </c>
      <c r="E476" s="10">
        <f>IF(OR(A476="",D476=""),"",A476&amp;"|"&amp;MID(D476,FIND(LEFT(TRIM(SUBSTITUTE(D476,"0"," ")),1),SUBSTITUTE(D476,"0"," ")),50))</f>
        <v/>
      </c>
      <c r="F476" s="12">
        <f>IF(E476="","",IFERROR(MATCH(E476,Reconciliation!$E$2:$E$501,0),0))</f>
        <v/>
      </c>
      <c r="G476" s="11">
        <f>IF(OR(E476="",F476=0),"",INDEX(Reconciliation!$C$2:$C$501,F476))</f>
        <v/>
      </c>
      <c r="H476" s="10">
        <f>IF(E476="","",IF(COUNTIF($E$2:E476,E476)&gt;1,"Duplicate in 2B",IF(F476=0,"Only in 2B","In books")))</f>
        <v/>
      </c>
      <c r="I476" s="10">
        <f>IF(H476="Only in 2B","Not in your purchase register: book it, or check the period and the GSTIN",IF(H476="Duplicate in 2B","Same key as an earlier 2B row: left out of the totals",""))</f>
        <v/>
      </c>
    </row>
    <row r="477">
      <c r="A477" s="10">
        <f>UPPER(SUBSTITUTE(TRIM('GSTR-2B'!A477&amp;"")," ",""))</f>
        <v/>
      </c>
      <c r="B477" s="10">
        <f>IF(E477="","",'GSTR-2B'!C477&amp;"")</f>
        <v/>
      </c>
      <c r="C477" s="11">
        <f>IF(E477="","",SUM('GSTR-2B'!F477:I477))</f>
        <v/>
      </c>
      <c r="D477" s="10">
        <f>UPPER(SUBSTITUTE(SUBSTITUTE(SUBSTITUTE(SUBSTITUTE(SUBSTITUTE(SUBSTITUTE(SUBSTITUTE(SUBSTITUTE(SUBSTITUTE(SUBSTITUTE(SUBSTITUTE(SUBSTITUTE(SUBSTITUTE('GSTR-2B'!C477&amp;""," ",""),"/",""),"-",""),".",""),",",""),"_",""),"\",""),"(",""),")",""),"#",""),"*",""),"?",""),"~",""))</f>
        <v/>
      </c>
      <c r="E477" s="10">
        <f>IF(OR(A477="",D477=""),"",A477&amp;"|"&amp;MID(D477,FIND(LEFT(TRIM(SUBSTITUTE(D477,"0"," ")),1),SUBSTITUTE(D477,"0"," ")),50))</f>
        <v/>
      </c>
      <c r="F477" s="12">
        <f>IF(E477="","",IFERROR(MATCH(E477,Reconciliation!$E$2:$E$501,0),0))</f>
        <v/>
      </c>
      <c r="G477" s="11">
        <f>IF(OR(E477="",F477=0),"",INDEX(Reconciliation!$C$2:$C$501,F477))</f>
        <v/>
      </c>
      <c r="H477" s="10">
        <f>IF(E477="","",IF(COUNTIF($E$2:E477,E477)&gt;1,"Duplicate in 2B",IF(F477=0,"Only in 2B","In books")))</f>
        <v/>
      </c>
      <c r="I477" s="10">
        <f>IF(H477="Only in 2B","Not in your purchase register: book it, or check the period and the GSTIN",IF(H477="Duplicate in 2B","Same key as an earlier 2B row: left out of the totals",""))</f>
        <v/>
      </c>
    </row>
    <row r="478">
      <c r="A478" s="10">
        <f>UPPER(SUBSTITUTE(TRIM('GSTR-2B'!A478&amp;"")," ",""))</f>
        <v/>
      </c>
      <c r="B478" s="10">
        <f>IF(E478="","",'GSTR-2B'!C478&amp;"")</f>
        <v/>
      </c>
      <c r="C478" s="11">
        <f>IF(E478="","",SUM('GSTR-2B'!F478:I478))</f>
        <v/>
      </c>
      <c r="D478" s="10">
        <f>UPPER(SUBSTITUTE(SUBSTITUTE(SUBSTITUTE(SUBSTITUTE(SUBSTITUTE(SUBSTITUTE(SUBSTITUTE(SUBSTITUTE(SUBSTITUTE(SUBSTITUTE(SUBSTITUTE(SUBSTITUTE(SUBSTITUTE('GSTR-2B'!C478&amp;""," ",""),"/",""),"-",""),".",""),",",""),"_",""),"\",""),"(",""),")",""),"#",""),"*",""),"?",""),"~",""))</f>
        <v/>
      </c>
      <c r="E478" s="10">
        <f>IF(OR(A478="",D478=""),"",A478&amp;"|"&amp;MID(D478,FIND(LEFT(TRIM(SUBSTITUTE(D478,"0"," ")),1),SUBSTITUTE(D478,"0"," ")),50))</f>
        <v/>
      </c>
      <c r="F478" s="12">
        <f>IF(E478="","",IFERROR(MATCH(E478,Reconciliation!$E$2:$E$501,0),0))</f>
        <v/>
      </c>
      <c r="G478" s="11">
        <f>IF(OR(E478="",F478=0),"",INDEX(Reconciliation!$C$2:$C$501,F478))</f>
        <v/>
      </c>
      <c r="H478" s="10">
        <f>IF(E478="","",IF(COUNTIF($E$2:E478,E478)&gt;1,"Duplicate in 2B",IF(F478=0,"Only in 2B","In books")))</f>
        <v/>
      </c>
      <c r="I478" s="10">
        <f>IF(H478="Only in 2B","Not in your purchase register: book it, or check the period and the GSTIN",IF(H478="Duplicate in 2B","Same key as an earlier 2B row: left out of the totals",""))</f>
        <v/>
      </c>
    </row>
    <row r="479">
      <c r="A479" s="10">
        <f>UPPER(SUBSTITUTE(TRIM('GSTR-2B'!A479&amp;"")," ",""))</f>
        <v/>
      </c>
      <c r="B479" s="10">
        <f>IF(E479="","",'GSTR-2B'!C479&amp;"")</f>
        <v/>
      </c>
      <c r="C479" s="11">
        <f>IF(E479="","",SUM('GSTR-2B'!F479:I479))</f>
        <v/>
      </c>
      <c r="D479" s="10">
        <f>UPPER(SUBSTITUTE(SUBSTITUTE(SUBSTITUTE(SUBSTITUTE(SUBSTITUTE(SUBSTITUTE(SUBSTITUTE(SUBSTITUTE(SUBSTITUTE(SUBSTITUTE(SUBSTITUTE(SUBSTITUTE(SUBSTITUTE('GSTR-2B'!C479&amp;""," ",""),"/",""),"-",""),".",""),",",""),"_",""),"\",""),"(",""),")",""),"#",""),"*",""),"?",""),"~",""))</f>
        <v/>
      </c>
      <c r="E479" s="10">
        <f>IF(OR(A479="",D479=""),"",A479&amp;"|"&amp;MID(D479,FIND(LEFT(TRIM(SUBSTITUTE(D479,"0"," ")),1),SUBSTITUTE(D479,"0"," ")),50))</f>
        <v/>
      </c>
      <c r="F479" s="12">
        <f>IF(E479="","",IFERROR(MATCH(E479,Reconciliation!$E$2:$E$501,0),0))</f>
        <v/>
      </c>
      <c r="G479" s="11">
        <f>IF(OR(E479="",F479=0),"",INDEX(Reconciliation!$C$2:$C$501,F479))</f>
        <v/>
      </c>
      <c r="H479" s="10">
        <f>IF(E479="","",IF(COUNTIF($E$2:E479,E479)&gt;1,"Duplicate in 2B",IF(F479=0,"Only in 2B","In books")))</f>
        <v/>
      </c>
      <c r="I479" s="10">
        <f>IF(H479="Only in 2B","Not in your purchase register: book it, or check the period and the GSTIN",IF(H479="Duplicate in 2B","Same key as an earlier 2B row: left out of the totals",""))</f>
        <v/>
      </c>
    </row>
    <row r="480">
      <c r="A480" s="10">
        <f>UPPER(SUBSTITUTE(TRIM('GSTR-2B'!A480&amp;"")," ",""))</f>
        <v/>
      </c>
      <c r="B480" s="10">
        <f>IF(E480="","",'GSTR-2B'!C480&amp;"")</f>
        <v/>
      </c>
      <c r="C480" s="11">
        <f>IF(E480="","",SUM('GSTR-2B'!F480:I480))</f>
        <v/>
      </c>
      <c r="D480" s="10">
        <f>UPPER(SUBSTITUTE(SUBSTITUTE(SUBSTITUTE(SUBSTITUTE(SUBSTITUTE(SUBSTITUTE(SUBSTITUTE(SUBSTITUTE(SUBSTITUTE(SUBSTITUTE(SUBSTITUTE(SUBSTITUTE(SUBSTITUTE('GSTR-2B'!C480&amp;""," ",""),"/",""),"-",""),".",""),",",""),"_",""),"\",""),"(",""),")",""),"#",""),"*",""),"?",""),"~",""))</f>
        <v/>
      </c>
      <c r="E480" s="10">
        <f>IF(OR(A480="",D480=""),"",A480&amp;"|"&amp;MID(D480,FIND(LEFT(TRIM(SUBSTITUTE(D480,"0"," ")),1),SUBSTITUTE(D480,"0"," ")),50))</f>
        <v/>
      </c>
      <c r="F480" s="12">
        <f>IF(E480="","",IFERROR(MATCH(E480,Reconciliation!$E$2:$E$501,0),0))</f>
        <v/>
      </c>
      <c r="G480" s="11">
        <f>IF(OR(E480="",F480=0),"",INDEX(Reconciliation!$C$2:$C$501,F480))</f>
        <v/>
      </c>
      <c r="H480" s="10">
        <f>IF(E480="","",IF(COUNTIF($E$2:E480,E480)&gt;1,"Duplicate in 2B",IF(F480=0,"Only in 2B","In books")))</f>
        <v/>
      </c>
      <c r="I480" s="10">
        <f>IF(H480="Only in 2B","Not in your purchase register: book it, or check the period and the GSTIN",IF(H480="Duplicate in 2B","Same key as an earlier 2B row: left out of the totals",""))</f>
        <v/>
      </c>
    </row>
    <row r="481">
      <c r="A481" s="10">
        <f>UPPER(SUBSTITUTE(TRIM('GSTR-2B'!A481&amp;"")," ",""))</f>
        <v/>
      </c>
      <c r="B481" s="10">
        <f>IF(E481="","",'GSTR-2B'!C481&amp;"")</f>
        <v/>
      </c>
      <c r="C481" s="11">
        <f>IF(E481="","",SUM('GSTR-2B'!F481:I481))</f>
        <v/>
      </c>
      <c r="D481" s="10">
        <f>UPPER(SUBSTITUTE(SUBSTITUTE(SUBSTITUTE(SUBSTITUTE(SUBSTITUTE(SUBSTITUTE(SUBSTITUTE(SUBSTITUTE(SUBSTITUTE(SUBSTITUTE(SUBSTITUTE(SUBSTITUTE(SUBSTITUTE('GSTR-2B'!C481&amp;""," ",""),"/",""),"-",""),".",""),",",""),"_",""),"\",""),"(",""),")",""),"#",""),"*",""),"?",""),"~",""))</f>
        <v/>
      </c>
      <c r="E481" s="10">
        <f>IF(OR(A481="",D481=""),"",A481&amp;"|"&amp;MID(D481,FIND(LEFT(TRIM(SUBSTITUTE(D481,"0"," ")),1),SUBSTITUTE(D481,"0"," ")),50))</f>
        <v/>
      </c>
      <c r="F481" s="12">
        <f>IF(E481="","",IFERROR(MATCH(E481,Reconciliation!$E$2:$E$501,0),0))</f>
        <v/>
      </c>
      <c r="G481" s="11">
        <f>IF(OR(E481="",F481=0),"",INDEX(Reconciliation!$C$2:$C$501,F481))</f>
        <v/>
      </c>
      <c r="H481" s="10">
        <f>IF(E481="","",IF(COUNTIF($E$2:E481,E481)&gt;1,"Duplicate in 2B",IF(F481=0,"Only in 2B","In books")))</f>
        <v/>
      </c>
      <c r="I481" s="10">
        <f>IF(H481="Only in 2B","Not in your purchase register: book it, or check the period and the GSTIN",IF(H481="Duplicate in 2B","Same key as an earlier 2B row: left out of the totals",""))</f>
        <v/>
      </c>
    </row>
    <row r="482">
      <c r="A482" s="10">
        <f>UPPER(SUBSTITUTE(TRIM('GSTR-2B'!A482&amp;"")," ",""))</f>
        <v/>
      </c>
      <c r="B482" s="10">
        <f>IF(E482="","",'GSTR-2B'!C482&amp;"")</f>
        <v/>
      </c>
      <c r="C482" s="11">
        <f>IF(E482="","",SUM('GSTR-2B'!F482:I482))</f>
        <v/>
      </c>
      <c r="D482" s="10">
        <f>UPPER(SUBSTITUTE(SUBSTITUTE(SUBSTITUTE(SUBSTITUTE(SUBSTITUTE(SUBSTITUTE(SUBSTITUTE(SUBSTITUTE(SUBSTITUTE(SUBSTITUTE(SUBSTITUTE(SUBSTITUTE(SUBSTITUTE('GSTR-2B'!C482&amp;""," ",""),"/",""),"-",""),".",""),",",""),"_",""),"\",""),"(",""),")",""),"#",""),"*",""),"?",""),"~",""))</f>
        <v/>
      </c>
      <c r="E482" s="10">
        <f>IF(OR(A482="",D482=""),"",A482&amp;"|"&amp;MID(D482,FIND(LEFT(TRIM(SUBSTITUTE(D482,"0"," ")),1),SUBSTITUTE(D482,"0"," ")),50))</f>
        <v/>
      </c>
      <c r="F482" s="12">
        <f>IF(E482="","",IFERROR(MATCH(E482,Reconciliation!$E$2:$E$501,0),0))</f>
        <v/>
      </c>
      <c r="G482" s="11">
        <f>IF(OR(E482="",F482=0),"",INDEX(Reconciliation!$C$2:$C$501,F482))</f>
        <v/>
      </c>
      <c r="H482" s="10">
        <f>IF(E482="","",IF(COUNTIF($E$2:E482,E482)&gt;1,"Duplicate in 2B",IF(F482=0,"Only in 2B","In books")))</f>
        <v/>
      </c>
      <c r="I482" s="10">
        <f>IF(H482="Only in 2B","Not in your purchase register: book it, or check the period and the GSTIN",IF(H482="Duplicate in 2B","Same key as an earlier 2B row: left out of the totals",""))</f>
        <v/>
      </c>
    </row>
    <row r="483">
      <c r="A483" s="10">
        <f>UPPER(SUBSTITUTE(TRIM('GSTR-2B'!A483&amp;"")," ",""))</f>
        <v/>
      </c>
      <c r="B483" s="10">
        <f>IF(E483="","",'GSTR-2B'!C483&amp;"")</f>
        <v/>
      </c>
      <c r="C483" s="11">
        <f>IF(E483="","",SUM('GSTR-2B'!F483:I483))</f>
        <v/>
      </c>
      <c r="D483" s="10">
        <f>UPPER(SUBSTITUTE(SUBSTITUTE(SUBSTITUTE(SUBSTITUTE(SUBSTITUTE(SUBSTITUTE(SUBSTITUTE(SUBSTITUTE(SUBSTITUTE(SUBSTITUTE(SUBSTITUTE(SUBSTITUTE(SUBSTITUTE('GSTR-2B'!C483&amp;""," ",""),"/",""),"-",""),".",""),",",""),"_",""),"\",""),"(",""),")",""),"#",""),"*",""),"?",""),"~",""))</f>
        <v/>
      </c>
      <c r="E483" s="10">
        <f>IF(OR(A483="",D483=""),"",A483&amp;"|"&amp;MID(D483,FIND(LEFT(TRIM(SUBSTITUTE(D483,"0"," ")),1),SUBSTITUTE(D483,"0"," ")),50))</f>
        <v/>
      </c>
      <c r="F483" s="12">
        <f>IF(E483="","",IFERROR(MATCH(E483,Reconciliation!$E$2:$E$501,0),0))</f>
        <v/>
      </c>
      <c r="G483" s="11">
        <f>IF(OR(E483="",F483=0),"",INDEX(Reconciliation!$C$2:$C$501,F483))</f>
        <v/>
      </c>
      <c r="H483" s="10">
        <f>IF(E483="","",IF(COUNTIF($E$2:E483,E483)&gt;1,"Duplicate in 2B",IF(F483=0,"Only in 2B","In books")))</f>
        <v/>
      </c>
      <c r="I483" s="10">
        <f>IF(H483="Only in 2B","Not in your purchase register: book it, or check the period and the GSTIN",IF(H483="Duplicate in 2B","Same key as an earlier 2B row: left out of the totals",""))</f>
        <v/>
      </c>
    </row>
    <row r="484">
      <c r="A484" s="10">
        <f>UPPER(SUBSTITUTE(TRIM('GSTR-2B'!A484&amp;"")," ",""))</f>
        <v/>
      </c>
      <c r="B484" s="10">
        <f>IF(E484="","",'GSTR-2B'!C484&amp;"")</f>
        <v/>
      </c>
      <c r="C484" s="11">
        <f>IF(E484="","",SUM('GSTR-2B'!F484:I484))</f>
        <v/>
      </c>
      <c r="D484" s="10">
        <f>UPPER(SUBSTITUTE(SUBSTITUTE(SUBSTITUTE(SUBSTITUTE(SUBSTITUTE(SUBSTITUTE(SUBSTITUTE(SUBSTITUTE(SUBSTITUTE(SUBSTITUTE(SUBSTITUTE(SUBSTITUTE(SUBSTITUTE('GSTR-2B'!C484&amp;""," ",""),"/",""),"-",""),".",""),",",""),"_",""),"\",""),"(",""),")",""),"#",""),"*",""),"?",""),"~",""))</f>
        <v/>
      </c>
      <c r="E484" s="10">
        <f>IF(OR(A484="",D484=""),"",A484&amp;"|"&amp;MID(D484,FIND(LEFT(TRIM(SUBSTITUTE(D484,"0"," ")),1),SUBSTITUTE(D484,"0"," ")),50))</f>
        <v/>
      </c>
      <c r="F484" s="12">
        <f>IF(E484="","",IFERROR(MATCH(E484,Reconciliation!$E$2:$E$501,0),0))</f>
        <v/>
      </c>
      <c r="G484" s="11">
        <f>IF(OR(E484="",F484=0),"",INDEX(Reconciliation!$C$2:$C$501,F484))</f>
        <v/>
      </c>
      <c r="H484" s="10">
        <f>IF(E484="","",IF(COUNTIF($E$2:E484,E484)&gt;1,"Duplicate in 2B",IF(F484=0,"Only in 2B","In books")))</f>
        <v/>
      </c>
      <c r="I484" s="10">
        <f>IF(H484="Only in 2B","Not in your purchase register: book it, or check the period and the GSTIN",IF(H484="Duplicate in 2B","Same key as an earlier 2B row: left out of the totals",""))</f>
        <v/>
      </c>
    </row>
    <row r="485">
      <c r="A485" s="10">
        <f>UPPER(SUBSTITUTE(TRIM('GSTR-2B'!A485&amp;"")," ",""))</f>
        <v/>
      </c>
      <c r="B485" s="10">
        <f>IF(E485="","",'GSTR-2B'!C485&amp;"")</f>
        <v/>
      </c>
      <c r="C485" s="11">
        <f>IF(E485="","",SUM('GSTR-2B'!F485:I485))</f>
        <v/>
      </c>
      <c r="D485" s="10">
        <f>UPPER(SUBSTITUTE(SUBSTITUTE(SUBSTITUTE(SUBSTITUTE(SUBSTITUTE(SUBSTITUTE(SUBSTITUTE(SUBSTITUTE(SUBSTITUTE(SUBSTITUTE(SUBSTITUTE(SUBSTITUTE(SUBSTITUTE('GSTR-2B'!C485&amp;""," ",""),"/",""),"-",""),".",""),",",""),"_",""),"\",""),"(",""),")",""),"#",""),"*",""),"?",""),"~",""))</f>
        <v/>
      </c>
      <c r="E485" s="10">
        <f>IF(OR(A485="",D485=""),"",A485&amp;"|"&amp;MID(D485,FIND(LEFT(TRIM(SUBSTITUTE(D485,"0"," ")),1),SUBSTITUTE(D485,"0"," ")),50))</f>
        <v/>
      </c>
      <c r="F485" s="12">
        <f>IF(E485="","",IFERROR(MATCH(E485,Reconciliation!$E$2:$E$501,0),0))</f>
        <v/>
      </c>
      <c r="G485" s="11">
        <f>IF(OR(E485="",F485=0),"",INDEX(Reconciliation!$C$2:$C$501,F485))</f>
        <v/>
      </c>
      <c r="H485" s="10">
        <f>IF(E485="","",IF(COUNTIF($E$2:E485,E485)&gt;1,"Duplicate in 2B",IF(F485=0,"Only in 2B","In books")))</f>
        <v/>
      </c>
      <c r="I485" s="10">
        <f>IF(H485="Only in 2B","Not in your purchase register: book it, or check the period and the GSTIN",IF(H485="Duplicate in 2B","Same key as an earlier 2B row: left out of the totals",""))</f>
        <v/>
      </c>
    </row>
    <row r="486">
      <c r="A486" s="10">
        <f>UPPER(SUBSTITUTE(TRIM('GSTR-2B'!A486&amp;"")," ",""))</f>
        <v/>
      </c>
      <c r="B486" s="10">
        <f>IF(E486="","",'GSTR-2B'!C486&amp;"")</f>
        <v/>
      </c>
      <c r="C486" s="11">
        <f>IF(E486="","",SUM('GSTR-2B'!F486:I486))</f>
        <v/>
      </c>
      <c r="D486" s="10">
        <f>UPPER(SUBSTITUTE(SUBSTITUTE(SUBSTITUTE(SUBSTITUTE(SUBSTITUTE(SUBSTITUTE(SUBSTITUTE(SUBSTITUTE(SUBSTITUTE(SUBSTITUTE(SUBSTITUTE(SUBSTITUTE(SUBSTITUTE('GSTR-2B'!C486&amp;""," ",""),"/",""),"-",""),".",""),",",""),"_",""),"\",""),"(",""),")",""),"#",""),"*",""),"?",""),"~",""))</f>
        <v/>
      </c>
      <c r="E486" s="10">
        <f>IF(OR(A486="",D486=""),"",A486&amp;"|"&amp;MID(D486,FIND(LEFT(TRIM(SUBSTITUTE(D486,"0"," ")),1),SUBSTITUTE(D486,"0"," ")),50))</f>
        <v/>
      </c>
      <c r="F486" s="12">
        <f>IF(E486="","",IFERROR(MATCH(E486,Reconciliation!$E$2:$E$501,0),0))</f>
        <v/>
      </c>
      <c r="G486" s="11">
        <f>IF(OR(E486="",F486=0),"",INDEX(Reconciliation!$C$2:$C$501,F486))</f>
        <v/>
      </c>
      <c r="H486" s="10">
        <f>IF(E486="","",IF(COUNTIF($E$2:E486,E486)&gt;1,"Duplicate in 2B",IF(F486=0,"Only in 2B","In books")))</f>
        <v/>
      </c>
      <c r="I486" s="10">
        <f>IF(H486="Only in 2B","Not in your purchase register: book it, or check the period and the GSTIN",IF(H486="Duplicate in 2B","Same key as an earlier 2B row: left out of the totals",""))</f>
        <v/>
      </c>
    </row>
    <row r="487">
      <c r="A487" s="10">
        <f>UPPER(SUBSTITUTE(TRIM('GSTR-2B'!A487&amp;"")," ",""))</f>
        <v/>
      </c>
      <c r="B487" s="10">
        <f>IF(E487="","",'GSTR-2B'!C487&amp;"")</f>
        <v/>
      </c>
      <c r="C487" s="11">
        <f>IF(E487="","",SUM('GSTR-2B'!F487:I487))</f>
        <v/>
      </c>
      <c r="D487" s="10">
        <f>UPPER(SUBSTITUTE(SUBSTITUTE(SUBSTITUTE(SUBSTITUTE(SUBSTITUTE(SUBSTITUTE(SUBSTITUTE(SUBSTITUTE(SUBSTITUTE(SUBSTITUTE(SUBSTITUTE(SUBSTITUTE(SUBSTITUTE('GSTR-2B'!C487&amp;""," ",""),"/",""),"-",""),".",""),",",""),"_",""),"\",""),"(",""),")",""),"#",""),"*",""),"?",""),"~",""))</f>
        <v/>
      </c>
      <c r="E487" s="10">
        <f>IF(OR(A487="",D487=""),"",A487&amp;"|"&amp;MID(D487,FIND(LEFT(TRIM(SUBSTITUTE(D487,"0"," ")),1),SUBSTITUTE(D487,"0"," ")),50))</f>
        <v/>
      </c>
      <c r="F487" s="12">
        <f>IF(E487="","",IFERROR(MATCH(E487,Reconciliation!$E$2:$E$501,0),0))</f>
        <v/>
      </c>
      <c r="G487" s="11">
        <f>IF(OR(E487="",F487=0),"",INDEX(Reconciliation!$C$2:$C$501,F487))</f>
        <v/>
      </c>
      <c r="H487" s="10">
        <f>IF(E487="","",IF(COUNTIF($E$2:E487,E487)&gt;1,"Duplicate in 2B",IF(F487=0,"Only in 2B","In books")))</f>
        <v/>
      </c>
      <c r="I487" s="10">
        <f>IF(H487="Only in 2B","Not in your purchase register: book it, or check the period and the GSTIN",IF(H487="Duplicate in 2B","Same key as an earlier 2B row: left out of the totals",""))</f>
        <v/>
      </c>
    </row>
    <row r="488">
      <c r="A488" s="10">
        <f>UPPER(SUBSTITUTE(TRIM('GSTR-2B'!A488&amp;"")," ",""))</f>
        <v/>
      </c>
      <c r="B488" s="10">
        <f>IF(E488="","",'GSTR-2B'!C488&amp;"")</f>
        <v/>
      </c>
      <c r="C488" s="11">
        <f>IF(E488="","",SUM('GSTR-2B'!F488:I488))</f>
        <v/>
      </c>
      <c r="D488" s="10">
        <f>UPPER(SUBSTITUTE(SUBSTITUTE(SUBSTITUTE(SUBSTITUTE(SUBSTITUTE(SUBSTITUTE(SUBSTITUTE(SUBSTITUTE(SUBSTITUTE(SUBSTITUTE(SUBSTITUTE(SUBSTITUTE(SUBSTITUTE('GSTR-2B'!C488&amp;""," ",""),"/",""),"-",""),".",""),",",""),"_",""),"\",""),"(",""),")",""),"#",""),"*",""),"?",""),"~",""))</f>
        <v/>
      </c>
      <c r="E488" s="10">
        <f>IF(OR(A488="",D488=""),"",A488&amp;"|"&amp;MID(D488,FIND(LEFT(TRIM(SUBSTITUTE(D488,"0"," ")),1),SUBSTITUTE(D488,"0"," ")),50))</f>
        <v/>
      </c>
      <c r="F488" s="12">
        <f>IF(E488="","",IFERROR(MATCH(E488,Reconciliation!$E$2:$E$501,0),0))</f>
        <v/>
      </c>
      <c r="G488" s="11">
        <f>IF(OR(E488="",F488=0),"",INDEX(Reconciliation!$C$2:$C$501,F488))</f>
        <v/>
      </c>
      <c r="H488" s="10">
        <f>IF(E488="","",IF(COUNTIF($E$2:E488,E488)&gt;1,"Duplicate in 2B",IF(F488=0,"Only in 2B","In books")))</f>
        <v/>
      </c>
      <c r="I488" s="10">
        <f>IF(H488="Only in 2B","Not in your purchase register: book it, or check the period and the GSTIN",IF(H488="Duplicate in 2B","Same key as an earlier 2B row: left out of the totals",""))</f>
        <v/>
      </c>
    </row>
    <row r="489">
      <c r="A489" s="10">
        <f>UPPER(SUBSTITUTE(TRIM('GSTR-2B'!A489&amp;"")," ",""))</f>
        <v/>
      </c>
      <c r="B489" s="10">
        <f>IF(E489="","",'GSTR-2B'!C489&amp;"")</f>
        <v/>
      </c>
      <c r="C489" s="11">
        <f>IF(E489="","",SUM('GSTR-2B'!F489:I489))</f>
        <v/>
      </c>
      <c r="D489" s="10">
        <f>UPPER(SUBSTITUTE(SUBSTITUTE(SUBSTITUTE(SUBSTITUTE(SUBSTITUTE(SUBSTITUTE(SUBSTITUTE(SUBSTITUTE(SUBSTITUTE(SUBSTITUTE(SUBSTITUTE(SUBSTITUTE(SUBSTITUTE('GSTR-2B'!C489&amp;""," ",""),"/",""),"-",""),".",""),",",""),"_",""),"\",""),"(",""),")",""),"#",""),"*",""),"?",""),"~",""))</f>
        <v/>
      </c>
      <c r="E489" s="10">
        <f>IF(OR(A489="",D489=""),"",A489&amp;"|"&amp;MID(D489,FIND(LEFT(TRIM(SUBSTITUTE(D489,"0"," ")),1),SUBSTITUTE(D489,"0"," ")),50))</f>
        <v/>
      </c>
      <c r="F489" s="12">
        <f>IF(E489="","",IFERROR(MATCH(E489,Reconciliation!$E$2:$E$501,0),0))</f>
        <v/>
      </c>
      <c r="G489" s="11">
        <f>IF(OR(E489="",F489=0),"",INDEX(Reconciliation!$C$2:$C$501,F489))</f>
        <v/>
      </c>
      <c r="H489" s="10">
        <f>IF(E489="","",IF(COUNTIF($E$2:E489,E489)&gt;1,"Duplicate in 2B",IF(F489=0,"Only in 2B","In books")))</f>
        <v/>
      </c>
      <c r="I489" s="10">
        <f>IF(H489="Only in 2B","Not in your purchase register: book it, or check the period and the GSTIN",IF(H489="Duplicate in 2B","Same key as an earlier 2B row: left out of the totals",""))</f>
        <v/>
      </c>
    </row>
    <row r="490">
      <c r="A490" s="10">
        <f>UPPER(SUBSTITUTE(TRIM('GSTR-2B'!A490&amp;"")," ",""))</f>
        <v/>
      </c>
      <c r="B490" s="10">
        <f>IF(E490="","",'GSTR-2B'!C490&amp;"")</f>
        <v/>
      </c>
      <c r="C490" s="11">
        <f>IF(E490="","",SUM('GSTR-2B'!F490:I490))</f>
        <v/>
      </c>
      <c r="D490" s="10">
        <f>UPPER(SUBSTITUTE(SUBSTITUTE(SUBSTITUTE(SUBSTITUTE(SUBSTITUTE(SUBSTITUTE(SUBSTITUTE(SUBSTITUTE(SUBSTITUTE(SUBSTITUTE(SUBSTITUTE(SUBSTITUTE(SUBSTITUTE('GSTR-2B'!C490&amp;""," ",""),"/",""),"-",""),".",""),",",""),"_",""),"\",""),"(",""),")",""),"#",""),"*",""),"?",""),"~",""))</f>
        <v/>
      </c>
      <c r="E490" s="10">
        <f>IF(OR(A490="",D490=""),"",A490&amp;"|"&amp;MID(D490,FIND(LEFT(TRIM(SUBSTITUTE(D490,"0"," ")),1),SUBSTITUTE(D490,"0"," ")),50))</f>
        <v/>
      </c>
      <c r="F490" s="12">
        <f>IF(E490="","",IFERROR(MATCH(E490,Reconciliation!$E$2:$E$501,0),0))</f>
        <v/>
      </c>
      <c r="G490" s="11">
        <f>IF(OR(E490="",F490=0),"",INDEX(Reconciliation!$C$2:$C$501,F490))</f>
        <v/>
      </c>
      <c r="H490" s="10">
        <f>IF(E490="","",IF(COUNTIF($E$2:E490,E490)&gt;1,"Duplicate in 2B",IF(F490=0,"Only in 2B","In books")))</f>
        <v/>
      </c>
      <c r="I490" s="10">
        <f>IF(H490="Only in 2B","Not in your purchase register: book it, or check the period and the GSTIN",IF(H490="Duplicate in 2B","Same key as an earlier 2B row: left out of the totals",""))</f>
        <v/>
      </c>
    </row>
    <row r="491">
      <c r="A491" s="10">
        <f>UPPER(SUBSTITUTE(TRIM('GSTR-2B'!A491&amp;"")," ",""))</f>
        <v/>
      </c>
      <c r="B491" s="10">
        <f>IF(E491="","",'GSTR-2B'!C491&amp;"")</f>
        <v/>
      </c>
      <c r="C491" s="11">
        <f>IF(E491="","",SUM('GSTR-2B'!F491:I491))</f>
        <v/>
      </c>
      <c r="D491" s="10">
        <f>UPPER(SUBSTITUTE(SUBSTITUTE(SUBSTITUTE(SUBSTITUTE(SUBSTITUTE(SUBSTITUTE(SUBSTITUTE(SUBSTITUTE(SUBSTITUTE(SUBSTITUTE(SUBSTITUTE(SUBSTITUTE(SUBSTITUTE('GSTR-2B'!C491&amp;""," ",""),"/",""),"-",""),".",""),",",""),"_",""),"\",""),"(",""),")",""),"#",""),"*",""),"?",""),"~",""))</f>
        <v/>
      </c>
      <c r="E491" s="10">
        <f>IF(OR(A491="",D491=""),"",A491&amp;"|"&amp;MID(D491,FIND(LEFT(TRIM(SUBSTITUTE(D491,"0"," ")),1),SUBSTITUTE(D491,"0"," ")),50))</f>
        <v/>
      </c>
      <c r="F491" s="12">
        <f>IF(E491="","",IFERROR(MATCH(E491,Reconciliation!$E$2:$E$501,0),0))</f>
        <v/>
      </c>
      <c r="G491" s="11">
        <f>IF(OR(E491="",F491=0),"",INDEX(Reconciliation!$C$2:$C$501,F491))</f>
        <v/>
      </c>
      <c r="H491" s="10">
        <f>IF(E491="","",IF(COUNTIF($E$2:E491,E491)&gt;1,"Duplicate in 2B",IF(F491=0,"Only in 2B","In books")))</f>
        <v/>
      </c>
      <c r="I491" s="10">
        <f>IF(H491="Only in 2B","Not in your purchase register: book it, or check the period and the GSTIN",IF(H491="Duplicate in 2B","Same key as an earlier 2B row: left out of the totals",""))</f>
        <v/>
      </c>
    </row>
    <row r="492">
      <c r="A492" s="10">
        <f>UPPER(SUBSTITUTE(TRIM('GSTR-2B'!A492&amp;"")," ",""))</f>
        <v/>
      </c>
      <c r="B492" s="10">
        <f>IF(E492="","",'GSTR-2B'!C492&amp;"")</f>
        <v/>
      </c>
      <c r="C492" s="11">
        <f>IF(E492="","",SUM('GSTR-2B'!F492:I492))</f>
        <v/>
      </c>
      <c r="D492" s="10">
        <f>UPPER(SUBSTITUTE(SUBSTITUTE(SUBSTITUTE(SUBSTITUTE(SUBSTITUTE(SUBSTITUTE(SUBSTITUTE(SUBSTITUTE(SUBSTITUTE(SUBSTITUTE(SUBSTITUTE(SUBSTITUTE(SUBSTITUTE('GSTR-2B'!C492&amp;""," ",""),"/",""),"-",""),".",""),",",""),"_",""),"\",""),"(",""),")",""),"#",""),"*",""),"?",""),"~",""))</f>
        <v/>
      </c>
      <c r="E492" s="10">
        <f>IF(OR(A492="",D492=""),"",A492&amp;"|"&amp;MID(D492,FIND(LEFT(TRIM(SUBSTITUTE(D492,"0"," ")),1),SUBSTITUTE(D492,"0"," ")),50))</f>
        <v/>
      </c>
      <c r="F492" s="12">
        <f>IF(E492="","",IFERROR(MATCH(E492,Reconciliation!$E$2:$E$501,0),0))</f>
        <v/>
      </c>
      <c r="G492" s="11">
        <f>IF(OR(E492="",F492=0),"",INDEX(Reconciliation!$C$2:$C$501,F492))</f>
        <v/>
      </c>
      <c r="H492" s="10">
        <f>IF(E492="","",IF(COUNTIF($E$2:E492,E492)&gt;1,"Duplicate in 2B",IF(F492=0,"Only in 2B","In books")))</f>
        <v/>
      </c>
      <c r="I492" s="10">
        <f>IF(H492="Only in 2B","Not in your purchase register: book it, or check the period and the GSTIN",IF(H492="Duplicate in 2B","Same key as an earlier 2B row: left out of the totals",""))</f>
        <v/>
      </c>
    </row>
    <row r="493">
      <c r="A493" s="10">
        <f>UPPER(SUBSTITUTE(TRIM('GSTR-2B'!A493&amp;"")," ",""))</f>
        <v/>
      </c>
      <c r="B493" s="10">
        <f>IF(E493="","",'GSTR-2B'!C493&amp;"")</f>
        <v/>
      </c>
      <c r="C493" s="11">
        <f>IF(E493="","",SUM('GSTR-2B'!F493:I493))</f>
        <v/>
      </c>
      <c r="D493" s="10">
        <f>UPPER(SUBSTITUTE(SUBSTITUTE(SUBSTITUTE(SUBSTITUTE(SUBSTITUTE(SUBSTITUTE(SUBSTITUTE(SUBSTITUTE(SUBSTITUTE(SUBSTITUTE(SUBSTITUTE(SUBSTITUTE(SUBSTITUTE('GSTR-2B'!C493&amp;""," ",""),"/",""),"-",""),".",""),",",""),"_",""),"\",""),"(",""),")",""),"#",""),"*",""),"?",""),"~",""))</f>
        <v/>
      </c>
      <c r="E493" s="10">
        <f>IF(OR(A493="",D493=""),"",A493&amp;"|"&amp;MID(D493,FIND(LEFT(TRIM(SUBSTITUTE(D493,"0"," ")),1),SUBSTITUTE(D493,"0"," ")),50))</f>
        <v/>
      </c>
      <c r="F493" s="12">
        <f>IF(E493="","",IFERROR(MATCH(E493,Reconciliation!$E$2:$E$501,0),0))</f>
        <v/>
      </c>
      <c r="G493" s="11">
        <f>IF(OR(E493="",F493=0),"",INDEX(Reconciliation!$C$2:$C$501,F493))</f>
        <v/>
      </c>
      <c r="H493" s="10">
        <f>IF(E493="","",IF(COUNTIF($E$2:E493,E493)&gt;1,"Duplicate in 2B",IF(F493=0,"Only in 2B","In books")))</f>
        <v/>
      </c>
      <c r="I493" s="10">
        <f>IF(H493="Only in 2B","Not in your purchase register: book it, or check the period and the GSTIN",IF(H493="Duplicate in 2B","Same key as an earlier 2B row: left out of the totals",""))</f>
        <v/>
      </c>
    </row>
    <row r="494">
      <c r="A494" s="10">
        <f>UPPER(SUBSTITUTE(TRIM('GSTR-2B'!A494&amp;"")," ",""))</f>
        <v/>
      </c>
      <c r="B494" s="10">
        <f>IF(E494="","",'GSTR-2B'!C494&amp;"")</f>
        <v/>
      </c>
      <c r="C494" s="11">
        <f>IF(E494="","",SUM('GSTR-2B'!F494:I494))</f>
        <v/>
      </c>
      <c r="D494" s="10">
        <f>UPPER(SUBSTITUTE(SUBSTITUTE(SUBSTITUTE(SUBSTITUTE(SUBSTITUTE(SUBSTITUTE(SUBSTITUTE(SUBSTITUTE(SUBSTITUTE(SUBSTITUTE(SUBSTITUTE(SUBSTITUTE(SUBSTITUTE('GSTR-2B'!C494&amp;""," ",""),"/",""),"-",""),".",""),",",""),"_",""),"\",""),"(",""),")",""),"#",""),"*",""),"?",""),"~",""))</f>
        <v/>
      </c>
      <c r="E494" s="10">
        <f>IF(OR(A494="",D494=""),"",A494&amp;"|"&amp;MID(D494,FIND(LEFT(TRIM(SUBSTITUTE(D494,"0"," ")),1),SUBSTITUTE(D494,"0"," ")),50))</f>
        <v/>
      </c>
      <c r="F494" s="12">
        <f>IF(E494="","",IFERROR(MATCH(E494,Reconciliation!$E$2:$E$501,0),0))</f>
        <v/>
      </c>
      <c r="G494" s="11">
        <f>IF(OR(E494="",F494=0),"",INDEX(Reconciliation!$C$2:$C$501,F494))</f>
        <v/>
      </c>
      <c r="H494" s="10">
        <f>IF(E494="","",IF(COUNTIF($E$2:E494,E494)&gt;1,"Duplicate in 2B",IF(F494=0,"Only in 2B","In books")))</f>
        <v/>
      </c>
      <c r="I494" s="10">
        <f>IF(H494="Only in 2B","Not in your purchase register: book it, or check the period and the GSTIN",IF(H494="Duplicate in 2B","Same key as an earlier 2B row: left out of the totals",""))</f>
        <v/>
      </c>
    </row>
    <row r="495">
      <c r="A495" s="10">
        <f>UPPER(SUBSTITUTE(TRIM('GSTR-2B'!A495&amp;"")," ",""))</f>
        <v/>
      </c>
      <c r="B495" s="10">
        <f>IF(E495="","",'GSTR-2B'!C495&amp;"")</f>
        <v/>
      </c>
      <c r="C495" s="11">
        <f>IF(E495="","",SUM('GSTR-2B'!F495:I495))</f>
        <v/>
      </c>
      <c r="D495" s="10">
        <f>UPPER(SUBSTITUTE(SUBSTITUTE(SUBSTITUTE(SUBSTITUTE(SUBSTITUTE(SUBSTITUTE(SUBSTITUTE(SUBSTITUTE(SUBSTITUTE(SUBSTITUTE(SUBSTITUTE(SUBSTITUTE(SUBSTITUTE('GSTR-2B'!C495&amp;""," ",""),"/",""),"-",""),".",""),",",""),"_",""),"\",""),"(",""),")",""),"#",""),"*",""),"?",""),"~",""))</f>
        <v/>
      </c>
      <c r="E495" s="10">
        <f>IF(OR(A495="",D495=""),"",A495&amp;"|"&amp;MID(D495,FIND(LEFT(TRIM(SUBSTITUTE(D495,"0"," ")),1),SUBSTITUTE(D495,"0"," ")),50))</f>
        <v/>
      </c>
      <c r="F495" s="12">
        <f>IF(E495="","",IFERROR(MATCH(E495,Reconciliation!$E$2:$E$501,0),0))</f>
        <v/>
      </c>
      <c r="G495" s="11">
        <f>IF(OR(E495="",F495=0),"",INDEX(Reconciliation!$C$2:$C$501,F495))</f>
        <v/>
      </c>
      <c r="H495" s="10">
        <f>IF(E495="","",IF(COUNTIF($E$2:E495,E495)&gt;1,"Duplicate in 2B",IF(F495=0,"Only in 2B","In books")))</f>
        <v/>
      </c>
      <c r="I495" s="10">
        <f>IF(H495="Only in 2B","Not in your purchase register: book it, or check the period and the GSTIN",IF(H495="Duplicate in 2B","Same key as an earlier 2B row: left out of the totals",""))</f>
        <v/>
      </c>
    </row>
    <row r="496">
      <c r="A496" s="10">
        <f>UPPER(SUBSTITUTE(TRIM('GSTR-2B'!A496&amp;"")," ",""))</f>
        <v/>
      </c>
      <c r="B496" s="10">
        <f>IF(E496="","",'GSTR-2B'!C496&amp;"")</f>
        <v/>
      </c>
      <c r="C496" s="11">
        <f>IF(E496="","",SUM('GSTR-2B'!F496:I496))</f>
        <v/>
      </c>
      <c r="D496" s="10">
        <f>UPPER(SUBSTITUTE(SUBSTITUTE(SUBSTITUTE(SUBSTITUTE(SUBSTITUTE(SUBSTITUTE(SUBSTITUTE(SUBSTITUTE(SUBSTITUTE(SUBSTITUTE(SUBSTITUTE(SUBSTITUTE(SUBSTITUTE('GSTR-2B'!C496&amp;""," ",""),"/",""),"-",""),".",""),",",""),"_",""),"\",""),"(",""),")",""),"#",""),"*",""),"?",""),"~",""))</f>
        <v/>
      </c>
      <c r="E496" s="10">
        <f>IF(OR(A496="",D496=""),"",A496&amp;"|"&amp;MID(D496,FIND(LEFT(TRIM(SUBSTITUTE(D496,"0"," ")),1),SUBSTITUTE(D496,"0"," ")),50))</f>
        <v/>
      </c>
      <c r="F496" s="12">
        <f>IF(E496="","",IFERROR(MATCH(E496,Reconciliation!$E$2:$E$501,0),0))</f>
        <v/>
      </c>
      <c r="G496" s="11">
        <f>IF(OR(E496="",F496=0),"",INDEX(Reconciliation!$C$2:$C$501,F496))</f>
        <v/>
      </c>
      <c r="H496" s="10">
        <f>IF(E496="","",IF(COUNTIF($E$2:E496,E496)&gt;1,"Duplicate in 2B",IF(F496=0,"Only in 2B","In books")))</f>
        <v/>
      </c>
      <c r="I496" s="10">
        <f>IF(H496="Only in 2B","Not in your purchase register: book it, or check the period and the GSTIN",IF(H496="Duplicate in 2B","Same key as an earlier 2B row: left out of the totals",""))</f>
        <v/>
      </c>
    </row>
    <row r="497">
      <c r="A497" s="10">
        <f>UPPER(SUBSTITUTE(TRIM('GSTR-2B'!A497&amp;"")," ",""))</f>
        <v/>
      </c>
      <c r="B497" s="10">
        <f>IF(E497="","",'GSTR-2B'!C497&amp;"")</f>
        <v/>
      </c>
      <c r="C497" s="11">
        <f>IF(E497="","",SUM('GSTR-2B'!F497:I497))</f>
        <v/>
      </c>
      <c r="D497" s="10">
        <f>UPPER(SUBSTITUTE(SUBSTITUTE(SUBSTITUTE(SUBSTITUTE(SUBSTITUTE(SUBSTITUTE(SUBSTITUTE(SUBSTITUTE(SUBSTITUTE(SUBSTITUTE(SUBSTITUTE(SUBSTITUTE(SUBSTITUTE('GSTR-2B'!C497&amp;""," ",""),"/",""),"-",""),".",""),",",""),"_",""),"\",""),"(",""),")",""),"#",""),"*",""),"?",""),"~",""))</f>
        <v/>
      </c>
      <c r="E497" s="10">
        <f>IF(OR(A497="",D497=""),"",A497&amp;"|"&amp;MID(D497,FIND(LEFT(TRIM(SUBSTITUTE(D497,"0"," ")),1),SUBSTITUTE(D497,"0"," ")),50))</f>
        <v/>
      </c>
      <c r="F497" s="12">
        <f>IF(E497="","",IFERROR(MATCH(E497,Reconciliation!$E$2:$E$501,0),0))</f>
        <v/>
      </c>
      <c r="G497" s="11">
        <f>IF(OR(E497="",F497=0),"",INDEX(Reconciliation!$C$2:$C$501,F497))</f>
        <v/>
      </c>
      <c r="H497" s="10">
        <f>IF(E497="","",IF(COUNTIF($E$2:E497,E497)&gt;1,"Duplicate in 2B",IF(F497=0,"Only in 2B","In books")))</f>
        <v/>
      </c>
      <c r="I497" s="10">
        <f>IF(H497="Only in 2B","Not in your purchase register: book it, or check the period and the GSTIN",IF(H497="Duplicate in 2B","Same key as an earlier 2B row: left out of the totals",""))</f>
        <v/>
      </c>
    </row>
    <row r="498">
      <c r="A498" s="10">
        <f>UPPER(SUBSTITUTE(TRIM('GSTR-2B'!A498&amp;"")," ",""))</f>
        <v/>
      </c>
      <c r="B498" s="10">
        <f>IF(E498="","",'GSTR-2B'!C498&amp;"")</f>
        <v/>
      </c>
      <c r="C498" s="11">
        <f>IF(E498="","",SUM('GSTR-2B'!F498:I498))</f>
        <v/>
      </c>
      <c r="D498" s="10">
        <f>UPPER(SUBSTITUTE(SUBSTITUTE(SUBSTITUTE(SUBSTITUTE(SUBSTITUTE(SUBSTITUTE(SUBSTITUTE(SUBSTITUTE(SUBSTITUTE(SUBSTITUTE(SUBSTITUTE(SUBSTITUTE(SUBSTITUTE('GSTR-2B'!C498&amp;""," ",""),"/",""),"-",""),".",""),",",""),"_",""),"\",""),"(",""),")",""),"#",""),"*",""),"?",""),"~",""))</f>
        <v/>
      </c>
      <c r="E498" s="10">
        <f>IF(OR(A498="",D498=""),"",A498&amp;"|"&amp;MID(D498,FIND(LEFT(TRIM(SUBSTITUTE(D498,"0"," ")),1),SUBSTITUTE(D498,"0"," ")),50))</f>
        <v/>
      </c>
      <c r="F498" s="12">
        <f>IF(E498="","",IFERROR(MATCH(E498,Reconciliation!$E$2:$E$501,0),0))</f>
        <v/>
      </c>
      <c r="G498" s="11">
        <f>IF(OR(E498="",F498=0),"",INDEX(Reconciliation!$C$2:$C$501,F498))</f>
        <v/>
      </c>
      <c r="H498" s="10">
        <f>IF(E498="","",IF(COUNTIF($E$2:E498,E498)&gt;1,"Duplicate in 2B",IF(F498=0,"Only in 2B","In books")))</f>
        <v/>
      </c>
      <c r="I498" s="10">
        <f>IF(H498="Only in 2B","Not in your purchase register: book it, or check the period and the GSTIN",IF(H498="Duplicate in 2B","Same key as an earlier 2B row: left out of the totals",""))</f>
        <v/>
      </c>
    </row>
    <row r="499">
      <c r="A499" s="10">
        <f>UPPER(SUBSTITUTE(TRIM('GSTR-2B'!A499&amp;"")," ",""))</f>
        <v/>
      </c>
      <c r="B499" s="10">
        <f>IF(E499="","",'GSTR-2B'!C499&amp;"")</f>
        <v/>
      </c>
      <c r="C499" s="11">
        <f>IF(E499="","",SUM('GSTR-2B'!F499:I499))</f>
        <v/>
      </c>
      <c r="D499" s="10">
        <f>UPPER(SUBSTITUTE(SUBSTITUTE(SUBSTITUTE(SUBSTITUTE(SUBSTITUTE(SUBSTITUTE(SUBSTITUTE(SUBSTITUTE(SUBSTITUTE(SUBSTITUTE(SUBSTITUTE(SUBSTITUTE(SUBSTITUTE('GSTR-2B'!C499&amp;""," ",""),"/",""),"-",""),".",""),",",""),"_",""),"\",""),"(",""),")",""),"#",""),"*",""),"?",""),"~",""))</f>
        <v/>
      </c>
      <c r="E499" s="10">
        <f>IF(OR(A499="",D499=""),"",A499&amp;"|"&amp;MID(D499,FIND(LEFT(TRIM(SUBSTITUTE(D499,"0"," ")),1),SUBSTITUTE(D499,"0"," ")),50))</f>
        <v/>
      </c>
      <c r="F499" s="12">
        <f>IF(E499="","",IFERROR(MATCH(E499,Reconciliation!$E$2:$E$501,0),0))</f>
        <v/>
      </c>
      <c r="G499" s="11">
        <f>IF(OR(E499="",F499=0),"",INDEX(Reconciliation!$C$2:$C$501,F499))</f>
        <v/>
      </c>
      <c r="H499" s="10">
        <f>IF(E499="","",IF(COUNTIF($E$2:E499,E499)&gt;1,"Duplicate in 2B",IF(F499=0,"Only in 2B","In books")))</f>
        <v/>
      </c>
      <c r="I499" s="10">
        <f>IF(H499="Only in 2B","Not in your purchase register: book it, or check the period and the GSTIN",IF(H499="Duplicate in 2B","Same key as an earlier 2B row: left out of the totals",""))</f>
        <v/>
      </c>
    </row>
    <row r="500">
      <c r="A500" s="10">
        <f>UPPER(SUBSTITUTE(TRIM('GSTR-2B'!A500&amp;"")," ",""))</f>
        <v/>
      </c>
      <c r="B500" s="10">
        <f>IF(E500="","",'GSTR-2B'!C500&amp;"")</f>
        <v/>
      </c>
      <c r="C500" s="11">
        <f>IF(E500="","",SUM('GSTR-2B'!F500:I500))</f>
        <v/>
      </c>
      <c r="D500" s="10">
        <f>UPPER(SUBSTITUTE(SUBSTITUTE(SUBSTITUTE(SUBSTITUTE(SUBSTITUTE(SUBSTITUTE(SUBSTITUTE(SUBSTITUTE(SUBSTITUTE(SUBSTITUTE(SUBSTITUTE(SUBSTITUTE(SUBSTITUTE('GSTR-2B'!C500&amp;""," ",""),"/",""),"-",""),".",""),",",""),"_",""),"\",""),"(",""),")",""),"#",""),"*",""),"?",""),"~",""))</f>
        <v/>
      </c>
      <c r="E500" s="10">
        <f>IF(OR(A500="",D500=""),"",A500&amp;"|"&amp;MID(D500,FIND(LEFT(TRIM(SUBSTITUTE(D500,"0"," ")),1),SUBSTITUTE(D500,"0"," ")),50))</f>
        <v/>
      </c>
      <c r="F500" s="12">
        <f>IF(E500="","",IFERROR(MATCH(E500,Reconciliation!$E$2:$E$501,0),0))</f>
        <v/>
      </c>
      <c r="G500" s="11">
        <f>IF(OR(E500="",F500=0),"",INDEX(Reconciliation!$C$2:$C$501,F500))</f>
        <v/>
      </c>
      <c r="H500" s="10">
        <f>IF(E500="","",IF(COUNTIF($E$2:E500,E500)&gt;1,"Duplicate in 2B",IF(F500=0,"Only in 2B","In books")))</f>
        <v/>
      </c>
      <c r="I500" s="10">
        <f>IF(H500="Only in 2B","Not in your purchase register: book it, or check the period and the GSTIN",IF(H500="Duplicate in 2B","Same key as an earlier 2B row: left out of the totals",""))</f>
        <v/>
      </c>
    </row>
    <row r="501">
      <c r="A501" s="10">
        <f>UPPER(SUBSTITUTE(TRIM('GSTR-2B'!A501&amp;"")," ",""))</f>
        <v/>
      </c>
      <c r="B501" s="10">
        <f>IF(E501="","",'GSTR-2B'!C501&amp;"")</f>
        <v/>
      </c>
      <c r="C501" s="11">
        <f>IF(E501="","",SUM('GSTR-2B'!F501:I501))</f>
        <v/>
      </c>
      <c r="D501" s="10">
        <f>UPPER(SUBSTITUTE(SUBSTITUTE(SUBSTITUTE(SUBSTITUTE(SUBSTITUTE(SUBSTITUTE(SUBSTITUTE(SUBSTITUTE(SUBSTITUTE(SUBSTITUTE(SUBSTITUTE(SUBSTITUTE(SUBSTITUTE('GSTR-2B'!C501&amp;""," ",""),"/",""),"-",""),".",""),",",""),"_",""),"\",""),"(",""),")",""),"#",""),"*",""),"?",""),"~",""))</f>
        <v/>
      </c>
      <c r="E501" s="10">
        <f>IF(OR(A501="",D501=""),"",A501&amp;"|"&amp;MID(D501,FIND(LEFT(TRIM(SUBSTITUTE(D501,"0"," ")),1),SUBSTITUTE(D501,"0"," ")),50))</f>
        <v/>
      </c>
      <c r="F501" s="12">
        <f>IF(E501="","",IFERROR(MATCH(E501,Reconciliation!$E$2:$E$501,0),0))</f>
        <v/>
      </c>
      <c r="G501" s="11">
        <f>IF(OR(E501="",F501=0),"",INDEX(Reconciliation!$C$2:$C$501,F501))</f>
        <v/>
      </c>
      <c r="H501" s="10">
        <f>IF(E501="","",IF(COUNTIF($E$2:E501,E501)&gt;1,"Duplicate in 2B",IF(F501=0,"Only in 2B","In books")))</f>
        <v/>
      </c>
      <c r="I501" s="10">
        <f>IF(H501="Only in 2B","Not in your purchase register: book it, or check the period and the GSTIN",IF(H501="Duplicate in 2B","Same key as an earlier 2B row: left out of the totals",""))</f>
        <v/>
      </c>
    </row>
  </sheetData>
  <autoFilter ref="A1:I501"/>
  <conditionalFormatting sqref="H2:H501">
    <cfRule type="cellIs" priority="1" operator="equal" dxfId="0">
      <formula>"In books"</formula>
    </cfRule>
    <cfRule type="cellIs" priority="2" operator="equal" dxfId="1">
      <formula>"Only in 2B"</formula>
    </cfRule>
    <cfRule type="cellIs" priority="3" operator="equal" dxfId="3">
      <formula>"Duplicate in 2B"</formula>
    </cfRule>
  </conditionalFormatting>
  <pageMargins left="0.75" right="0.75" top="1" bottom="1" header="0.5" footer="0.5"/>
</worksheet>
</file>

<file path=xl/worksheets/sheet6.xml><?xml version="1.0" encoding="utf-8"?>
<worksheet xmlns="http://schemas.openxmlformats.org/spreadsheetml/2006/main">
  <sheetPr>
    <tabColor rgb="001F1B16"/>
    <outlinePr summaryBelow="1" summaryRight="1"/>
    <pageSetUpPr/>
  </sheetPr>
  <dimension ref="A1:E28"/>
  <sheetViews>
    <sheetView workbookViewId="0">
      <pane ySplit="4" topLeftCell="A5" activePane="bottomLeft" state="frozen"/>
      <selection pane="bottomLeft" activeCell="A1" sqref="A1"/>
    </sheetView>
  </sheetViews>
  <sheetFormatPr baseColWidth="8" defaultRowHeight="15"/>
  <cols>
    <col width="46" customWidth="1" min="1" max="1"/>
    <col width="12" customWidth="1" min="2" max="2"/>
    <col width="20" customWidth="1" min="3" max="3"/>
    <col width="20" customWidth="1" min="4" max="4"/>
    <col width="78" customWidth="1" min="5" max="5"/>
  </cols>
  <sheetData>
    <row r="1">
      <c r="A1" s="13" t="inlineStr">
        <is>
          <t>Summary</t>
        </is>
      </c>
    </row>
    <row r="2">
      <c r="A2" s="14" t="inlineStr">
        <is>
          <t>Everything on this sheet is a formula. Do not type over it.</t>
        </is>
      </c>
    </row>
    <row r="4">
      <c r="A4" s="9" t="inlineStr">
        <is>
          <t>Status</t>
        </is>
      </c>
      <c r="B4" s="9" t="inlineStr">
        <is>
          <t>Invoices</t>
        </is>
      </c>
      <c r="C4" s="9" t="inlineStr">
        <is>
          <t>Tax in books (₹)</t>
        </is>
      </c>
      <c r="D4" s="9" t="inlineStr">
        <is>
          <t>Tax in GSTR-2B (₹)</t>
        </is>
      </c>
      <c r="E4" s="9" t="inlineStr">
        <is>
          <t>What it means</t>
        </is>
      </c>
    </row>
    <row r="5">
      <c r="A5" s="15" t="inlineStr">
        <is>
          <t>Matched</t>
        </is>
      </c>
      <c r="B5" s="15">
        <f>COUNTIF(Reconciliation!$I$2:$I$501,"Matched")</f>
        <v/>
      </c>
      <c r="C5" s="16">
        <f>SUMIF(Reconciliation!$I$2:$I$501,"Matched",Reconciliation!$C$2:$C$501)</f>
        <v/>
      </c>
      <c r="D5" s="16">
        <f>SUMIF(Reconciliation!$I$2:$I$501,"Matched",Reconciliation!$G$2:$G$501)</f>
        <v/>
      </c>
      <c r="E5" s="15" t="inlineStr">
        <is>
          <t>Same GSTIN and invoice number, and tax within ₹1.</t>
        </is>
      </c>
    </row>
    <row r="6">
      <c r="A6" s="15" t="inlineStr">
        <is>
          <t>Value mismatch</t>
        </is>
      </c>
      <c r="B6" s="15">
        <f>COUNTIF(Reconciliation!$I$2:$I$501,"Value mismatch")</f>
        <v/>
      </c>
      <c r="C6" s="16">
        <f>SUMIF(Reconciliation!$I$2:$I$501,"Value mismatch",Reconciliation!$C$2:$C$501)</f>
        <v/>
      </c>
      <c r="D6" s="16">
        <f>SUMIF(Reconciliation!$I$2:$I$501,"Value mismatch",Reconciliation!$G$2:$G$501)</f>
        <v/>
      </c>
      <c r="E6" s="15" t="inlineStr">
        <is>
          <t>Found in both, tax differs by more than ₹1.</t>
        </is>
      </c>
    </row>
    <row r="7">
      <c r="A7" s="15" t="inlineStr">
        <is>
          <t>Only in books</t>
        </is>
      </c>
      <c r="B7" s="15">
        <f>COUNTIF(Reconciliation!$I$2:$I$501,"Only in books")</f>
        <v/>
      </c>
      <c r="C7" s="16">
        <f>SUMIF(Reconciliation!$I$2:$I$501,"Only in books",Reconciliation!$C$2:$C$501)</f>
        <v/>
      </c>
      <c r="D7" s="16" t="inlineStr">
        <is>
          <t>-</t>
        </is>
      </c>
      <c r="E7" s="15" t="inlineStr">
        <is>
          <t>In your register, not in GSTR-2B. This tax is your ITC at risk.</t>
        </is>
      </c>
    </row>
    <row r="8">
      <c r="A8" s="15" t="inlineStr">
        <is>
          <t>Duplicate in books</t>
        </is>
      </c>
      <c r="B8" s="15">
        <f>COUNTIF(Reconciliation!$I$2:$I$501,"Duplicate in books")</f>
        <v/>
      </c>
      <c r="C8" s="16">
        <f>SUMIF(Reconciliation!$I$2:$I$501,"Duplicate in books",Reconciliation!$C$2:$C$501)</f>
        <v/>
      </c>
      <c r="D8" s="16" t="inlineStr">
        <is>
          <t>-</t>
        </is>
      </c>
      <c r="E8" s="15" t="inlineStr">
        <is>
          <t>Same key as an earlier register row. Left out of every total below.</t>
        </is>
      </c>
    </row>
    <row r="9">
      <c r="A9" s="15" t="inlineStr">
        <is>
          <t>Only in 2B</t>
        </is>
      </c>
      <c r="B9" s="15">
        <f>COUNTIF('2B check'!$H$2:$H$501,"Only in 2B")</f>
        <v/>
      </c>
      <c r="C9" s="16" t="inlineStr">
        <is>
          <t>-</t>
        </is>
      </c>
      <c r="D9" s="16">
        <f>SUMIF('2B check'!$H$2:$H$501,"Only in 2B",'2B check'!$C$2:$C$501)</f>
        <v/>
      </c>
      <c r="E9" s="15" t="inlineStr">
        <is>
          <t>In GSTR-2B, not in your register. Book it or find out why it is missing.</t>
        </is>
      </c>
    </row>
    <row r="10">
      <c r="A10" s="15" t="inlineStr">
        <is>
          <t>Duplicate in 2B</t>
        </is>
      </c>
      <c r="B10" s="15">
        <f>COUNTIF('2B check'!$H$2:$H$501,"Duplicate in 2B")</f>
        <v/>
      </c>
      <c r="C10" s="16" t="inlineStr">
        <is>
          <t>-</t>
        </is>
      </c>
      <c r="D10" s="16">
        <f>SUMIF('2B check'!$H$2:$H$501,"Duplicate in 2B",'2B check'!$C$2:$C$501)</f>
        <v/>
      </c>
      <c r="E10" s="15" t="inlineStr">
        <is>
          <t>Same key as an earlier GSTR-2B row. Left out of every total below.</t>
        </is>
      </c>
    </row>
    <row r="12">
      <c r="A12" s="17" t="inlineStr">
        <is>
          <t>ITC at risk</t>
        </is>
      </c>
    </row>
    <row r="13">
      <c r="A13" s="15" t="inlineStr">
        <is>
          <t>ITC at risk: tax on invoices only in books</t>
        </is>
      </c>
      <c r="B13" s="15" t="n"/>
      <c r="C13" s="16">
        <f>C7</f>
        <v/>
      </c>
      <c r="D13" s="15" t="n"/>
      <c r="E13" s="15" t="inlineStr">
        <is>
          <t>Rows with status Only in books. Claim in GSTR-3B is limited to what GSTR-2B shows.</t>
        </is>
      </c>
    </row>
    <row r="14">
      <c r="A14" s="15" t="inlineStr">
        <is>
          <t>Books tax above GSTR-2B on mismatched invoices</t>
        </is>
      </c>
      <c r="B14" s="15" t="n"/>
      <c r="C14" s="16">
        <f>SUMIFS(Reconciliation!$H$2:$H$501,Reconciliation!$I$2:$I$501,"Value mismatch",Reconciliation!$H$2:$H$501,"&gt;0")</f>
        <v/>
      </c>
      <c r="D14" s="15" t="n"/>
      <c r="E14" s="15" t="inlineStr">
        <is>
          <t>Only the mismatched rows where your books show more tax than GSTR-2B.</t>
        </is>
      </c>
    </row>
    <row r="15">
      <c r="A15" s="15" t="inlineStr">
        <is>
          <t>Tax in GSTR-2B not yet in your books</t>
        </is>
      </c>
      <c r="B15" s="15" t="n"/>
      <c r="C15" s="16">
        <f>D9</f>
        <v/>
      </c>
      <c r="D15" s="15" t="n"/>
      <c r="E15" s="15" t="inlineStr">
        <is>
          <t>Rows with status Only in 2B.</t>
        </is>
      </c>
    </row>
    <row r="17">
      <c r="A17" s="17" t="inlineStr">
        <is>
          <t>Totals, duplicates left out</t>
        </is>
      </c>
    </row>
    <row r="18">
      <c r="A18" s="15" t="inlineStr">
        <is>
          <t>Tax in books</t>
        </is>
      </c>
      <c r="B18" s="15" t="n"/>
      <c r="C18" s="16">
        <f>C5+C6+C7</f>
        <v/>
      </c>
      <c r="D18" s="15" t="n"/>
      <c r="E18" s="15" t="inlineStr">
        <is>
          <t>Matched + Value mismatch + Only in books.</t>
        </is>
      </c>
    </row>
    <row r="19">
      <c r="A19" s="15" t="inlineStr">
        <is>
          <t>Tax in GSTR-2B</t>
        </is>
      </c>
      <c r="B19" s="15" t="n"/>
      <c r="C19" s="16">
        <f>SUMIF('2B check'!$H$2:$H$501,"&lt;&gt;Duplicate in 2B",'2B check'!$C$2:$C$501)</f>
        <v/>
      </c>
      <c r="D19" s="15" t="n"/>
      <c r="E19" s="15" t="inlineStr">
        <is>
          <t>Every GSTR-2B row except duplicates.</t>
        </is>
      </c>
    </row>
    <row r="20">
      <c r="A20" s="15" t="inlineStr">
        <is>
          <t>Difference (books minus GSTR-2B)</t>
        </is>
      </c>
      <c r="B20" s="15" t="n"/>
      <c r="C20" s="16">
        <f>C18-C19</f>
        <v/>
      </c>
      <c r="D20" s="15" t="n"/>
      <c r="E20" s="15" t="inlineStr">
        <is>
          <t>The gap you have to explain, row by row.</t>
        </is>
      </c>
    </row>
    <row r="22">
      <c r="A22" s="17" t="inlineStr">
        <is>
          <t>Checks</t>
        </is>
      </c>
    </row>
    <row r="23">
      <c r="A23" s="15" t="inlineStr">
        <is>
          <t>Register rows read</t>
        </is>
      </c>
      <c r="B23" s="15">
        <f>SUMPRODUCT((Reconciliation!$E$2:$E$501&lt;&gt;"")*1)</f>
        <v/>
      </c>
      <c r="C23" s="15" t="n"/>
      <c r="D23" s="15" t="n"/>
      <c r="E23" s="15" t="inlineStr">
        <is>
          <t>Rows with both a GSTIN and an invoice number.</t>
        </is>
      </c>
    </row>
    <row r="24">
      <c r="A24" s="15" t="inlineStr">
        <is>
          <t>GSTR-2B rows read</t>
        </is>
      </c>
      <c r="B24" s="15">
        <f>SUMPRODUCT(('2B check'!$E$2:$E$501&lt;&gt;"")*1)</f>
        <v/>
      </c>
      <c r="C24" s="15" t="n"/>
      <c r="D24" s="15" t="n"/>
      <c r="E24" s="15" t="inlineStr">
        <is>
          <t>Rows with both a GSTIN and an invoice number.</t>
        </is>
      </c>
    </row>
    <row r="25">
      <c r="A25" s="15" t="inlineStr">
        <is>
          <t>Register rows ignored</t>
        </is>
      </c>
      <c r="B25" s="15">
        <f>SUMPRODUCT((('Purchase register'!$A$2:$A$501&amp;'Purchase register'!$C$2:$C$501)&lt;&gt;"")*1)-B23</f>
        <v/>
      </c>
      <c r="C25" s="15" t="n"/>
      <c r="D25" s="15" t="n"/>
      <c r="E25" s="15" t="inlineStr">
        <is>
          <t>Rows that have something in GSTIN or invoice number but not both. Fix them or they stay out.</t>
        </is>
      </c>
    </row>
    <row r="26">
      <c r="A26" s="15" t="inlineStr">
        <is>
          <t>GSTR-2B rows ignored</t>
        </is>
      </c>
      <c r="B26" s="15">
        <f>SUMPRODUCT((('GSTR-2B'!$A$2:$A$501&amp;'GSTR-2B'!$C$2:$C$501)&lt;&gt;"")*1)-B24</f>
        <v/>
      </c>
      <c r="C26" s="15" t="n"/>
      <c r="D26" s="15" t="n"/>
      <c r="E26" s="15" t="inlineStr">
        <is>
          <t>Same test on the GSTR-2B sheet.</t>
        </is>
      </c>
    </row>
    <row r="27">
      <c r="A27" s="15" t="inlineStr">
        <is>
          <t>Register check</t>
        </is>
      </c>
      <c r="B27" s="15">
        <f>IF(B5+B6+B7+B8=B23,"OK","CHECK")</f>
        <v/>
      </c>
      <c r="C27" s="15" t="n"/>
      <c r="D27" s="15" t="n"/>
      <c r="E27" s="15" t="inlineStr">
        <is>
          <t>The four register statuses must add up to the rows read.</t>
        </is>
      </c>
    </row>
    <row r="28">
      <c r="A28" s="15" t="inlineStr">
        <is>
          <t>GSTR-2B check</t>
        </is>
      </c>
      <c r="B28" s="15">
        <f>IF(B9+B10+COUNTIF('2B check'!$H$2:$H$501,"In books")=B24,"OK","CHECK")</f>
        <v/>
      </c>
      <c r="C28" s="15" t="n"/>
      <c r="D28" s="15" t="n"/>
      <c r="E28" s="15" t="inlineStr">
        <is>
          <t>Only in 2B + Duplicate in 2B + In books must add up to the rows read.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2026-10-01T01:39:36Z</dcterms:created>
  <dcterms:modified xsi:type="dcterms:W3CDTF">2026-10-01T01:39:37Z</dcterms:modified>
</cp:coreProperties>
</file>